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mc:AlternateContent xmlns:mc="http://schemas.openxmlformats.org/markup-compatibility/2006">
    <mc:Choice Requires="x15">
      <x15ac:absPath xmlns:x15ac="http://schemas.microsoft.com/office/spreadsheetml/2010/11/ac" url="C:\Users\1099571833\Desktop\Actopan_Evaluación\ASEH\4to trimestre\4to trimestre INFO\"/>
    </mc:Choice>
  </mc:AlternateContent>
  <xr:revisionPtr revIDLastSave="0" documentId="13_ncr:1_{61C99CEF-4B17-46B3-A105-8ED42C12A1F1}" xr6:coauthVersionLast="47" xr6:coauthVersionMax="47" xr10:uidLastSave="{00000000-0000-0000-0000-000000000000}"/>
  <bookViews>
    <workbookView xWindow="-120" yWindow="-120" windowWidth="20730" windowHeight="11760" tabRatio="811" xr2:uid="{00000000-000D-0000-FFFF-FFFF00000000}"/>
  </bookViews>
  <sheets>
    <sheet name="DES01" sheetId="22" r:id="rId1"/>
    <sheet name="Instructivo " sheetId="12" r:id="rId2"/>
  </sheets>
  <externalReferences>
    <externalReference r:id="rId3"/>
  </externalReferences>
  <definedNames>
    <definedName name="_xlnm._FilterDatabase" localSheetId="0" hidden="1">'DES01'!$A$1:$AR$55</definedName>
    <definedName name="_xlnm._FilterDatabase" localSheetId="1" hidden="1">'Instructivo '!$A$2:$F$46</definedName>
    <definedName name="Hidden_114">[1]Hidden_1!$A$1:$A$2</definedName>
  </definedNames>
  <calcPr calcId="181029"/>
  <extLst>
    <ext uri="smNativeData">
      <pm:revision xmlns:pm="smNativeData" day="1582054953" val="973" rev="124" revOS="4" revMin="124" revMax="0"/>
      <pm:docPrefs xmlns:pm="smNativeData" id="1582054953" fixedDigits="0" showNotice="1" showFrameBounds="1" autoChart="1" recalcOnPrint="1" recalcOnCopy="1" finalRounding="1" compatTextArt="1" tab="567" useDefinedPrintRange="1" printArea="currentSheet"/>
      <pm:compatibility xmlns:pm="smNativeData" id="1582054953" overlapCells="1"/>
      <pm:defCurrency xmlns:pm="smNativeData" id="1582054953"/>
    </ext>
  </extLst>
</workbook>
</file>

<file path=xl/calcChain.xml><?xml version="1.0" encoding="utf-8"?>
<calcChain xmlns="http://schemas.openxmlformats.org/spreadsheetml/2006/main">
  <c r="AN49" i="22" l="1"/>
  <c r="AQ17" i="22"/>
  <c r="AQ14" i="22"/>
  <c r="AQ6" i="22" l="1"/>
  <c r="AN35" i="22" l="1"/>
  <c r="AQ10" i="22" l="1"/>
  <c r="AB6" i="22" l="1"/>
  <c r="AC6" i="22" s="1"/>
  <c r="AB5" i="22"/>
  <c r="AC5" i="22" s="1"/>
  <c r="AQ4" i="22"/>
  <c r="AQ5" i="22"/>
  <c r="AJ8" i="22" l="1"/>
  <c r="Z4" i="22" l="1"/>
  <c r="AB4" i="22" s="1"/>
  <c r="AC4" i="22" s="1"/>
  <c r="AQ19" i="22" l="1"/>
  <c r="AR19" i="22" s="1"/>
  <c r="AQ18" i="22"/>
  <c r="AR18" i="22" s="1"/>
  <c r="AR4" i="22"/>
  <c r="AN4" i="22"/>
  <c r="AO4" i="22" s="1"/>
  <c r="AJ4" i="22"/>
  <c r="AK4" i="22" s="1"/>
  <c r="AF4" i="22"/>
  <c r="AG4" i="22" s="1"/>
  <c r="F45" i="12" l="1"/>
  <c r="F46" i="12" s="1"/>
  <c r="F42" i="12"/>
  <c r="F43" i="12" s="1"/>
  <c r="F38" i="12"/>
  <c r="F39" i="12" s="1"/>
  <c r="F34" i="12"/>
  <c r="F35" i="12" s="1"/>
  <c r="F30" i="12"/>
  <c r="F31" i="12" s="1"/>
  <c r="AQ55" i="22" l="1"/>
  <c r="AR55" i="22" s="1"/>
  <c r="AN55" i="22"/>
  <c r="AO55" i="22" s="1"/>
  <c r="AJ55" i="22"/>
  <c r="AK55" i="22" s="1"/>
  <c r="AF55" i="22"/>
  <c r="AG55" i="22" s="1"/>
  <c r="AB55" i="22"/>
  <c r="AC55" i="22" s="1"/>
  <c r="AQ54" i="22"/>
  <c r="AR54" i="22" s="1"/>
  <c r="AN54" i="22"/>
  <c r="AO54" i="22" s="1"/>
  <c r="AJ54" i="22"/>
  <c r="AK54" i="22" s="1"/>
  <c r="AF54" i="22"/>
  <c r="AG54" i="22" s="1"/>
  <c r="AB54" i="22"/>
  <c r="AC54" i="22" s="1"/>
  <c r="AQ53" i="22"/>
  <c r="AR53" i="22" s="1"/>
  <c r="AN53" i="22"/>
  <c r="AO53" i="22" s="1"/>
  <c r="AJ53" i="22"/>
  <c r="AK53" i="22" s="1"/>
  <c r="AF53" i="22"/>
  <c r="AG53" i="22" s="1"/>
  <c r="AB53" i="22"/>
  <c r="AC53" i="22" s="1"/>
  <c r="AQ52" i="22"/>
  <c r="AR52" i="22" s="1"/>
  <c r="AN52" i="22"/>
  <c r="AO52" i="22" s="1"/>
  <c r="AJ52" i="22"/>
  <c r="AK52" i="22" s="1"/>
  <c r="AF52" i="22"/>
  <c r="AG52" i="22" s="1"/>
  <c r="AB52" i="22"/>
  <c r="AC52" i="22" s="1"/>
  <c r="AQ51" i="22"/>
  <c r="AR51" i="22" s="1"/>
  <c r="AN51" i="22"/>
  <c r="AO51" i="22" s="1"/>
  <c r="AJ51" i="22"/>
  <c r="AK51" i="22" s="1"/>
  <c r="AF51" i="22"/>
  <c r="AG51" i="22" s="1"/>
  <c r="AB51" i="22"/>
  <c r="AC51" i="22" s="1"/>
  <c r="AQ50" i="22"/>
  <c r="AR50" i="22" s="1"/>
  <c r="AN50" i="22"/>
  <c r="AO50" i="22" s="1"/>
  <c r="AJ50" i="22"/>
  <c r="AK50" i="22" s="1"/>
  <c r="AF50" i="22"/>
  <c r="AG50" i="22" s="1"/>
  <c r="AB50" i="22"/>
  <c r="AC50" i="22" s="1"/>
  <c r="AQ49" i="22"/>
  <c r="AR49" i="22" s="1"/>
  <c r="AO49" i="22"/>
  <c r="AJ49" i="22"/>
  <c r="AK49" i="22" s="1"/>
  <c r="AF49" i="22"/>
  <c r="AG49" i="22" s="1"/>
  <c r="AB49" i="22"/>
  <c r="AC49" i="22" s="1"/>
  <c r="AQ48" i="22"/>
  <c r="AR48" i="22" s="1"/>
  <c r="AN48" i="22"/>
  <c r="AO48" i="22" s="1"/>
  <c r="AJ48" i="22"/>
  <c r="AK48" i="22" s="1"/>
  <c r="AF48" i="22"/>
  <c r="AG48" i="22" s="1"/>
  <c r="AB48" i="22"/>
  <c r="AC48" i="22" s="1"/>
  <c r="AQ47" i="22"/>
  <c r="AR47" i="22" s="1"/>
  <c r="AN47" i="22"/>
  <c r="AO47" i="22" s="1"/>
  <c r="AJ47" i="22"/>
  <c r="AK47" i="22" s="1"/>
  <c r="AF47" i="22"/>
  <c r="AG47" i="22" s="1"/>
  <c r="AB47" i="22"/>
  <c r="AC47" i="22" s="1"/>
  <c r="AQ46" i="22"/>
  <c r="AR46" i="22" s="1"/>
  <c r="AN46" i="22"/>
  <c r="AO46" i="22" s="1"/>
  <c r="AJ46" i="22"/>
  <c r="AK46" i="22" s="1"/>
  <c r="AF46" i="22"/>
  <c r="AG46" i="22" s="1"/>
  <c r="AB46" i="22"/>
  <c r="AC46" i="22" s="1"/>
  <c r="AQ45" i="22"/>
  <c r="AR45" i="22" s="1"/>
  <c r="AN45" i="22"/>
  <c r="AO45" i="22" s="1"/>
  <c r="AJ45" i="22"/>
  <c r="AK45" i="22" s="1"/>
  <c r="AF45" i="22"/>
  <c r="AG45" i="22" s="1"/>
  <c r="AB45" i="22"/>
  <c r="AC45" i="22" s="1"/>
  <c r="AQ44" i="22"/>
  <c r="AR44" i="22" s="1"/>
  <c r="AN44" i="22"/>
  <c r="AO44" i="22" s="1"/>
  <c r="AJ44" i="22"/>
  <c r="AK44" i="22" s="1"/>
  <c r="AF44" i="22"/>
  <c r="AG44" i="22" s="1"/>
  <c r="AB44" i="22"/>
  <c r="AC44" i="22" s="1"/>
  <c r="AQ43" i="22"/>
  <c r="AR43" i="22" s="1"/>
  <c r="AN43" i="22"/>
  <c r="AO43" i="22" s="1"/>
  <c r="AJ43" i="22"/>
  <c r="AK43" i="22" s="1"/>
  <c r="AF43" i="22"/>
  <c r="AG43" i="22" s="1"/>
  <c r="AB43" i="22"/>
  <c r="AC43" i="22" s="1"/>
  <c r="AQ42" i="22"/>
  <c r="AR42" i="22" s="1"/>
  <c r="AN42" i="22"/>
  <c r="AO42" i="22" s="1"/>
  <c r="AJ42" i="22"/>
  <c r="AK42" i="22" s="1"/>
  <c r="AF42" i="22"/>
  <c r="AG42" i="22" s="1"/>
  <c r="AB42" i="22"/>
  <c r="AC42" i="22" s="1"/>
  <c r="AQ41" i="22"/>
  <c r="AR41" i="22" s="1"/>
  <c r="AN41" i="22"/>
  <c r="AO41" i="22" s="1"/>
  <c r="AJ41" i="22"/>
  <c r="AK41" i="22" s="1"/>
  <c r="AF41" i="22"/>
  <c r="AG41" i="22" s="1"/>
  <c r="AB41" i="22"/>
  <c r="AC41" i="22" s="1"/>
  <c r="AQ40" i="22"/>
  <c r="AR40" i="22" s="1"/>
  <c r="AN40" i="22"/>
  <c r="AO40" i="22" s="1"/>
  <c r="AJ40" i="22"/>
  <c r="AK40" i="22" s="1"/>
  <c r="AF40" i="22"/>
  <c r="AG40" i="22" s="1"/>
  <c r="AB40" i="22"/>
  <c r="AC40" i="22" s="1"/>
  <c r="AF39" i="22"/>
  <c r="AG39" i="22" s="1"/>
  <c r="AF38" i="22"/>
  <c r="AG38" i="22" s="1"/>
  <c r="AF37" i="22"/>
  <c r="AG37" i="22" s="1"/>
  <c r="AF36" i="22"/>
  <c r="AG36" i="22" s="1"/>
  <c r="AF35" i="22"/>
  <c r="AG35" i="22" s="1"/>
  <c r="AF34" i="22"/>
  <c r="AG34" i="22" s="1"/>
  <c r="AF33" i="22"/>
  <c r="AG33" i="22" s="1"/>
  <c r="AF32" i="22"/>
  <c r="AG32" i="22" s="1"/>
  <c r="AF31" i="22"/>
  <c r="AG31" i="22" s="1"/>
  <c r="AF30" i="22"/>
  <c r="AG30" i="22" s="1"/>
  <c r="AF29" i="22"/>
  <c r="AG29" i="22" s="1"/>
  <c r="AF28" i="22"/>
  <c r="AG28" i="22" s="1"/>
  <c r="AF27" i="22"/>
  <c r="AG27" i="22" s="1"/>
  <c r="AF26" i="22"/>
  <c r="AG26" i="22" s="1"/>
  <c r="AF25" i="22"/>
  <c r="AG25" i="22" s="1"/>
  <c r="AF24" i="22"/>
  <c r="AG24" i="22" s="1"/>
  <c r="AF23" i="22"/>
  <c r="AG23" i="22" s="1"/>
  <c r="AF22" i="22"/>
  <c r="AG22" i="22" s="1"/>
  <c r="AF21" i="22"/>
  <c r="AG21" i="22" s="1"/>
  <c r="AF20" i="22"/>
  <c r="AG20" i="22" s="1"/>
  <c r="AF19" i="22"/>
  <c r="AG19" i="22" s="1"/>
  <c r="AF18" i="22"/>
  <c r="AG18" i="22" s="1"/>
  <c r="AF17" i="22"/>
  <c r="AG17" i="22" s="1"/>
  <c r="AF16" i="22"/>
  <c r="AG16" i="22" s="1"/>
  <c r="AF15" i="22"/>
  <c r="AG15" i="22" s="1"/>
  <c r="AF14" i="22"/>
  <c r="AG14" i="22" s="1"/>
  <c r="AF13" i="22"/>
  <c r="AG13" i="22" s="1"/>
  <c r="AF12" i="22"/>
  <c r="AG12" i="22" s="1"/>
  <c r="AF11" i="22"/>
  <c r="AG11" i="22" s="1"/>
  <c r="AF10" i="22"/>
  <c r="AG10" i="22" s="1"/>
  <c r="AF9" i="22"/>
  <c r="AG9" i="22" s="1"/>
  <c r="AF8" i="22"/>
  <c r="AG8" i="22" s="1"/>
  <c r="AF7" i="22"/>
  <c r="AG7" i="22" s="1"/>
  <c r="AF6" i="22"/>
  <c r="AG6" i="22" s="1"/>
  <c r="AF5" i="22"/>
  <c r="AG5" i="22" s="1"/>
  <c r="AQ39" i="22"/>
  <c r="AR39" i="22" s="1"/>
  <c r="AQ38" i="22"/>
  <c r="AR38" i="22" s="1"/>
  <c r="AQ37" i="22"/>
  <c r="AR37" i="22" s="1"/>
  <c r="AQ36" i="22"/>
  <c r="AR36" i="22" s="1"/>
  <c r="AQ35" i="22"/>
  <c r="AR35" i="22" s="1"/>
  <c r="AQ34" i="22"/>
  <c r="AR34" i="22" s="1"/>
  <c r="AQ33" i="22"/>
  <c r="AR33" i="22" s="1"/>
  <c r="AQ32" i="22"/>
  <c r="AR32" i="22" s="1"/>
  <c r="AQ31" i="22"/>
  <c r="AR31" i="22" s="1"/>
  <c r="AQ30" i="22"/>
  <c r="AR30" i="22" s="1"/>
  <c r="AQ29" i="22"/>
  <c r="AR29" i="22" s="1"/>
  <c r="AQ28" i="22"/>
  <c r="AR28" i="22" s="1"/>
  <c r="AQ27" i="22"/>
  <c r="AR27" i="22" s="1"/>
  <c r="AQ26" i="22"/>
  <c r="AR26" i="22" s="1"/>
  <c r="AQ25" i="22"/>
  <c r="AR25" i="22" s="1"/>
  <c r="AQ24" i="22"/>
  <c r="AR24" i="22" s="1"/>
  <c r="AQ23" i="22"/>
  <c r="AR23" i="22" s="1"/>
  <c r="AQ22" i="22"/>
  <c r="AR22" i="22" s="1"/>
  <c r="AQ21" i="22"/>
  <c r="AR21" i="22" s="1"/>
  <c r="AQ20" i="22"/>
  <c r="AR20" i="22" s="1"/>
  <c r="AR17" i="22"/>
  <c r="AQ16" i="22"/>
  <c r="AR16" i="22" s="1"/>
  <c r="AQ15" i="22"/>
  <c r="AR15" i="22" s="1"/>
  <c r="AR14" i="22"/>
  <c r="AQ13" i="22"/>
  <c r="AR13" i="22" s="1"/>
  <c r="AQ12" i="22"/>
  <c r="AR12" i="22" s="1"/>
  <c r="AQ11" i="22"/>
  <c r="AR11" i="22" s="1"/>
  <c r="AR10" i="22"/>
  <c r="AQ9" i="22"/>
  <c r="AR9" i="22" s="1"/>
  <c r="AQ8" i="22"/>
  <c r="AR8" i="22" s="1"/>
  <c r="AQ7" i="22"/>
  <c r="AR7" i="22" s="1"/>
  <c r="AR6" i="22"/>
  <c r="AR5" i="22"/>
  <c r="AN39" i="22"/>
  <c r="AO39" i="22" s="1"/>
  <c r="AN38" i="22"/>
  <c r="AO38" i="22" s="1"/>
  <c r="AN37" i="22"/>
  <c r="AO37" i="22" s="1"/>
  <c r="AN36" i="22"/>
  <c r="AO36" i="22" s="1"/>
  <c r="AO35" i="22"/>
  <c r="AN34" i="22"/>
  <c r="AO34" i="22" s="1"/>
  <c r="AN33" i="22"/>
  <c r="AO33" i="22" s="1"/>
  <c r="AN32" i="22"/>
  <c r="AO32" i="22" s="1"/>
  <c r="AN31" i="22"/>
  <c r="AO31" i="22" s="1"/>
  <c r="AN30" i="22"/>
  <c r="AO30" i="22" s="1"/>
  <c r="AN29" i="22"/>
  <c r="AO29" i="22" s="1"/>
  <c r="AN28" i="22"/>
  <c r="AO28" i="22" s="1"/>
  <c r="AN27" i="22"/>
  <c r="AO27" i="22" s="1"/>
  <c r="AN26" i="22"/>
  <c r="AO26" i="22" s="1"/>
  <c r="AN25" i="22"/>
  <c r="AO25" i="22" s="1"/>
  <c r="AN24" i="22"/>
  <c r="AO24" i="22" s="1"/>
  <c r="AN23" i="22"/>
  <c r="AO23" i="22" s="1"/>
  <c r="AN22" i="22"/>
  <c r="AO22" i="22" s="1"/>
  <c r="AN21" i="22"/>
  <c r="AO21" i="22" s="1"/>
  <c r="AN20" i="22"/>
  <c r="AO20" i="22" s="1"/>
  <c r="AN19" i="22"/>
  <c r="AO19" i="22" s="1"/>
  <c r="AN18" i="22"/>
  <c r="AO18" i="22" s="1"/>
  <c r="AN17" i="22"/>
  <c r="AO17" i="22" s="1"/>
  <c r="AN16" i="22"/>
  <c r="AO16" i="22" s="1"/>
  <c r="AN15" i="22"/>
  <c r="AO15" i="22" s="1"/>
  <c r="AN14" i="22"/>
  <c r="AO14" i="22" s="1"/>
  <c r="AN13" i="22"/>
  <c r="AO13" i="22" s="1"/>
  <c r="AN12" i="22"/>
  <c r="AO12" i="22" s="1"/>
  <c r="AN11" i="22"/>
  <c r="AO11" i="22" s="1"/>
  <c r="AN10" i="22"/>
  <c r="AO10" i="22" s="1"/>
  <c r="AN9" i="22"/>
  <c r="AO9" i="22" s="1"/>
  <c r="AN8" i="22"/>
  <c r="AO8" i="22" s="1"/>
  <c r="AN7" i="22"/>
  <c r="AO7" i="22" s="1"/>
  <c r="AN6" i="22"/>
  <c r="AO6" i="22" s="1"/>
  <c r="AN5" i="22"/>
  <c r="AO5" i="22" s="1"/>
  <c r="AJ39" i="22"/>
  <c r="AK39" i="22" s="1"/>
  <c r="AJ38" i="22"/>
  <c r="AK38" i="22" s="1"/>
  <c r="AJ37" i="22"/>
  <c r="AK37" i="22" s="1"/>
  <c r="AJ36" i="22"/>
  <c r="AK36" i="22" s="1"/>
  <c r="AJ35" i="22"/>
  <c r="AK35" i="22" s="1"/>
  <c r="AJ34" i="22"/>
  <c r="AK34" i="22" s="1"/>
  <c r="AJ33" i="22"/>
  <c r="AK33" i="22" s="1"/>
  <c r="AJ32" i="22"/>
  <c r="AK32" i="22" s="1"/>
  <c r="AJ31" i="22"/>
  <c r="AK31" i="22" s="1"/>
  <c r="AJ30" i="22"/>
  <c r="AK30" i="22" s="1"/>
  <c r="AJ29" i="22"/>
  <c r="AK29" i="22" s="1"/>
  <c r="AJ28" i="22"/>
  <c r="AK28" i="22" s="1"/>
  <c r="AJ27" i="22"/>
  <c r="AK27" i="22" s="1"/>
  <c r="AJ26" i="22"/>
  <c r="AK26" i="22" s="1"/>
  <c r="AJ25" i="22"/>
  <c r="AK25" i="22" s="1"/>
  <c r="AJ24" i="22"/>
  <c r="AK24" i="22" s="1"/>
  <c r="AJ23" i="22"/>
  <c r="AK23" i="22" s="1"/>
  <c r="AJ22" i="22"/>
  <c r="AK22" i="22" s="1"/>
  <c r="AJ21" i="22"/>
  <c r="AK21" i="22" s="1"/>
  <c r="AJ20" i="22"/>
  <c r="AK20" i="22" s="1"/>
  <c r="AJ19" i="22"/>
  <c r="AK19" i="22" s="1"/>
  <c r="AJ18" i="22"/>
  <c r="AK18" i="22" s="1"/>
  <c r="AJ17" i="22"/>
  <c r="AK17" i="22" s="1"/>
  <c r="AJ16" i="22"/>
  <c r="AK16" i="22" s="1"/>
  <c r="AJ15" i="22"/>
  <c r="AK15" i="22" s="1"/>
  <c r="AJ14" i="22"/>
  <c r="AK14" i="22" s="1"/>
  <c r="AJ13" i="22"/>
  <c r="AK13" i="22" s="1"/>
  <c r="AJ12" i="22"/>
  <c r="AK12" i="22" s="1"/>
  <c r="AJ11" i="22"/>
  <c r="AK11" i="22" s="1"/>
  <c r="AJ10" i="22"/>
  <c r="AK10" i="22" s="1"/>
  <c r="AJ9" i="22"/>
  <c r="AK9" i="22" s="1"/>
  <c r="AK8" i="22"/>
  <c r="AJ7" i="22"/>
  <c r="AK7" i="22" s="1"/>
  <c r="AJ6" i="22"/>
  <c r="AK6" i="22" s="1"/>
  <c r="AJ5" i="22"/>
  <c r="AK5" i="22" s="1"/>
  <c r="AB39" i="22"/>
  <c r="AC39" i="22" s="1"/>
  <c r="AB38" i="22"/>
  <c r="AC38" i="22" s="1"/>
  <c r="AB37" i="22"/>
  <c r="AC37" i="22" s="1"/>
  <c r="AB36" i="22"/>
  <c r="AC36" i="22" s="1"/>
  <c r="AB35" i="22"/>
  <c r="AC35" i="22" s="1"/>
  <c r="AB34" i="22"/>
  <c r="AC34" i="22" s="1"/>
  <c r="AB33" i="22"/>
  <c r="AC33" i="22" s="1"/>
  <c r="AB32" i="22"/>
  <c r="AC32" i="22" s="1"/>
  <c r="AB31" i="22"/>
  <c r="AC31" i="22" s="1"/>
  <c r="AB30" i="22"/>
  <c r="AC30" i="22" s="1"/>
  <c r="AB29" i="22"/>
  <c r="AC29" i="22" s="1"/>
  <c r="AB28" i="22"/>
  <c r="AC28" i="22" s="1"/>
  <c r="AB27" i="22"/>
  <c r="AC27" i="22" s="1"/>
  <c r="AB26" i="22"/>
  <c r="AC26" i="22" s="1"/>
  <c r="AB25" i="22"/>
  <c r="AC25" i="22" s="1"/>
  <c r="AB24" i="22"/>
  <c r="AC24" i="22" s="1"/>
  <c r="AB23" i="22"/>
  <c r="AC23" i="22" s="1"/>
  <c r="AB22" i="22"/>
  <c r="AC22" i="22" s="1"/>
  <c r="AB21" i="22"/>
  <c r="AC21" i="22" s="1"/>
  <c r="AB20" i="22"/>
  <c r="AC20" i="22" s="1"/>
  <c r="AB19" i="22"/>
  <c r="AC19" i="22" s="1"/>
  <c r="AB18" i="22"/>
  <c r="AC18" i="22" s="1"/>
  <c r="AB17" i="22"/>
  <c r="AC17" i="22" s="1"/>
  <c r="AB16" i="22"/>
  <c r="AC16" i="22" s="1"/>
  <c r="AB15" i="22"/>
  <c r="AC15" i="22" s="1"/>
  <c r="AB14" i="22"/>
  <c r="AC14" i="22" s="1"/>
  <c r="AB13" i="22"/>
  <c r="AC13" i="22" s="1"/>
  <c r="AB12" i="22"/>
  <c r="AC12" i="22" s="1"/>
  <c r="AB11" i="22"/>
  <c r="AC11" i="22" s="1"/>
  <c r="AB10" i="22"/>
  <c r="AC10" i="22" s="1"/>
  <c r="AB9" i="22"/>
  <c r="AC9" i="22" s="1"/>
  <c r="AB8" i="22"/>
  <c r="AC8" i="22" s="1"/>
  <c r="AB7" i="22"/>
  <c r="AC7" i="22" s="1"/>
</calcChain>
</file>

<file path=xl/sharedStrings.xml><?xml version="1.0" encoding="utf-8"?>
<sst xmlns="http://schemas.openxmlformats.org/spreadsheetml/2006/main" count="1248" uniqueCount="450">
  <si>
    <t>PRIMER TRIMESTRE</t>
  </si>
  <si>
    <t>SEGUNDO TRIMESTRE</t>
  </si>
  <si>
    <t>TERCER TRIMESTRE</t>
  </si>
  <si>
    <t>CUARTO TRIMESTRE</t>
  </si>
  <si>
    <t>REFERENCIA</t>
  </si>
  <si>
    <t>Instructivo de llenado</t>
  </si>
  <si>
    <t>Anual</t>
  </si>
  <si>
    <t>DESCRIPCIÓN</t>
  </si>
  <si>
    <t>OBLIGATORIO</t>
  </si>
  <si>
    <t>SI (Dependiendo del trimestre a entregar)</t>
  </si>
  <si>
    <t>EJEMPLO</t>
  </si>
  <si>
    <t>Ascendente</t>
  </si>
  <si>
    <t xml:space="preserve">Meta a alcanzar al final del ejercicio fiscal. </t>
  </si>
  <si>
    <t>Meta alcanzada al primer trimestre</t>
  </si>
  <si>
    <t>Porcentaje alcanzado respecto de  la meta programada al primer trimestre.</t>
  </si>
  <si>
    <t>Porcentaje alcanzado respecto de  la meta programada al segundo trimestre.</t>
  </si>
  <si>
    <t>Porcentaje alcanzado respecto de  la meta programada al tercer trimestre.</t>
  </si>
  <si>
    <t>Meta alcanzada acumulada al segundo trimestre</t>
  </si>
  <si>
    <t>Meta alcanzada acumulada al tercer trimestre</t>
  </si>
  <si>
    <t>Porcentaje alcanzado respecto de  la meta programada al cuarto trimestre.</t>
  </si>
  <si>
    <t>Meta alcanzada acumulada al cuarto trimestre</t>
  </si>
  <si>
    <t>Incluir los ajustes correspondientes a las metas, en caso de ser necesario.</t>
  </si>
  <si>
    <t>Nombre de la Entidad Fiscalizada</t>
  </si>
  <si>
    <t>Texto del resumen narrativo de la MIR para el indicador que se reporta</t>
  </si>
  <si>
    <t>Deberá indicar la naturaleza del indicador que corresponde a cada nivel de la Matriz de Indicadores para Resultados (Estratégico o De gestión). Los indicadores estratégicos deberán medir el grado de cumplimiento de los objetivos de las políticas públicas y de los programas presupuestarios y deberán contribuir a corregir o fortalecer las estrategias y la orientación de los recursos. Los indicadores de gestión deberán medir el avance y logro en procesos y actividades, es decir, sobre la forma en que los bienes y servicios públicos son generados y entregados. Por convención se recomienda: - Para FIN y PROPÓSITO = Estratégico. - Para COMPONENTE = Estratégico o De Gestión. - Para ACTIVIDADES = De Gestión.</t>
  </si>
  <si>
    <t>1. Gobierno Cercano, Moderno y Honesto</t>
  </si>
  <si>
    <t>Estratégico</t>
  </si>
  <si>
    <t>Nivel del la Matriz de Indicadores para Resultados (MIR) para el indicador que se reporta: Fin, Propósito, Componente o Actividad</t>
  </si>
  <si>
    <t>Nombre del indicador que se reporta. Es la expresión que identifica al indicador y que manifiesta lo que se desea medir con él. Desde el punto de vista operativo, puede expresar al indicador en términos de las variables que en él intervienen;</t>
  </si>
  <si>
    <t>Tipo</t>
  </si>
  <si>
    <t>TEXTO</t>
  </si>
  <si>
    <t>NUMÉRICO</t>
  </si>
  <si>
    <t>ALFANUMÉRICO</t>
  </si>
  <si>
    <t>Es una explicación más detallada del nombre del indicador. Debe precisar qué se pretende medir del objetivo al que está asociado; ayudar a entender la utilidad, finalidad o uso del indicador;</t>
  </si>
  <si>
    <r>
      <t xml:space="preserve">Se refieren al aspecto particular del objetivo a ser medido mediante el indicador. </t>
    </r>
    <r>
      <rPr>
        <b/>
        <sz val="10"/>
        <color rgb="FF000000"/>
        <rFont val="Arial Narrow"/>
        <family val="2"/>
      </rPr>
      <t>Eficacia:</t>
    </r>
    <r>
      <rPr>
        <sz val="10"/>
        <color rgb="FF000000"/>
        <rFont val="Arial Narrow"/>
        <family val="2"/>
      </rPr>
      <t xml:space="preserve"> mide el grado de cumplimiento de los objetivos. </t>
    </r>
    <r>
      <rPr>
        <b/>
        <sz val="10"/>
        <color rgb="FF000000"/>
        <rFont val="Arial Narrow"/>
        <family val="2"/>
      </rPr>
      <t>Eficiencia:</t>
    </r>
    <r>
      <rPr>
        <sz val="10"/>
        <color rgb="FF000000"/>
        <rFont val="Arial Narrow"/>
        <family val="2"/>
      </rPr>
      <t xml:space="preserve"> mide la relación entre los productos y servicios generados con respecto a los insumos o recursos utilizados. </t>
    </r>
    <r>
      <rPr>
        <b/>
        <sz val="10"/>
        <color rgb="FF000000"/>
        <rFont val="Arial Narrow"/>
        <family val="2"/>
      </rPr>
      <t xml:space="preserve">Economía: </t>
    </r>
    <r>
      <rPr>
        <sz val="10"/>
        <color rgb="FF000000"/>
        <rFont val="Arial Narrow"/>
        <family val="2"/>
      </rPr>
      <t xml:space="preserve">mide la capacidad del programa o de la institución para generar y movilizar adecuadamente los recursos financieros. </t>
    </r>
    <r>
      <rPr>
        <b/>
        <sz val="10"/>
        <color rgb="FF000000"/>
        <rFont val="Arial Narrow"/>
        <family val="2"/>
      </rPr>
      <t xml:space="preserve">Calidad: </t>
    </r>
    <r>
      <rPr>
        <sz val="10"/>
        <color rgb="FF000000"/>
        <rFont val="Arial Narrow"/>
        <family val="2"/>
      </rPr>
      <t>mide los atributos, propiedades o características que deben tener los bienes y servicios para satisfacer los objetivos del programa.</t>
    </r>
  </si>
  <si>
    <t>Eficacia</t>
  </si>
  <si>
    <t>Dirección que debe tener el comportamiento del indicador para identificar cuando su desempeño es positivo o negativo. Puede tener un sentido descendente o ascendente. El sentido del indicador determinará los umbrales para semaforizar el indicaodr, por lo cual deberá tener precaución al seleccionar la frecuencia de medición.</t>
  </si>
  <si>
    <t>Es el periodo de tiempo en el cual se calcula el indicador (bianual, anual, semestral, trimestral, mensual, etc.). La frecuencia de medición determinará la cantidad de periodos en los que se observarán avances en las metas para el indicador, por lo cual deberá tener precaución al seleccionar la frecuencia de medición.</t>
  </si>
  <si>
    <t xml:space="preserve">Se deberá anotar el año que se toma como referencia para establecer la Línea Base. En caso de que la Línea Base del indicador se registre como "No disponible" deberá también capturar "No Disponible" </t>
  </si>
  <si>
    <t>Es el valor inicial del indicador que se toma como referencia para comparar el avance del objetivo. La unidad de medida relacionada con línea base deberá coincidir, invariablemente, con la unidad de medida resultante de aplicar el Método de Cálculo. Un error común es establecer una línea base igual a cero, este caso no implica que nunca se pueda establecer la línea base igual a cero; se refiere a que esto debe estar fundamentado. Si se ha indagado en la información disponible y esta confirma que el estado actual del indicador es cero, es posible establecer este valor como línea base. En el caso que en el año de inicio de la intervención se genere la información del indicador, se deberá poner "No disponible", y a partir del segundo año se deberá especificar claramente la Línea base.</t>
  </si>
  <si>
    <t>Unidad de Medida con la cual se establecen las metas anuales programadas</t>
  </si>
  <si>
    <t xml:space="preserve">Incluir con precisión, las fuentes de información (especificar con detalle el nombre de la fuente de información que alimenta al indicador), lo cual debe corresponder a los medios de verificación a los que alude la columna de "Medios de Verificación" de la MIR, de conformidad con la Metodología de Marco Lógico.
Un error común, es nombrar un medio de verificación como "Registro administrativo" o "base de datos", nombrarlo de esta forma es bastante general y no permite que un tercero, ajeno a la operación del programa, pueda hacer un cálculo de los indicadores. Se debe hacer referencia precisa al nombre del documento que servirá como fuente de información. Para ello, los elementos necesarios para elaborar el medio de verificación son: 1) Nombre del área que genera o publica la información (no usar siglas o acrónimos); 2) Nombre completo del documento o base de datos que sustenta la información; 3) Periodicidad con la que se genera el documento o base de datos (debe coincidir con la frecuencia de medición del indicador); y en su caso, 4) Liga o página de la que se puede obtener la información. </t>
  </si>
  <si>
    <t>AVANCE ANUAL DE CUMPLIMIENTO</t>
  </si>
  <si>
    <t>PARAMETRIZACIÓN</t>
  </si>
  <si>
    <t>Se refiere a la expresión matemática del indicador. Determina la forma en que se relacionan las variables;</t>
  </si>
  <si>
    <t>Porcentaje de avance de la Meta anual alcanzada respecto a la Meta anual programada y ajustada</t>
  </si>
  <si>
    <t>Escribe el color que determina el cumplimiento del indicador con respecto a la meta programada Anual, considerando el sentido del indicador.</t>
  </si>
  <si>
    <t>Escribe el color que determina el cumplimiento del indicador con respecto a la meta programada al cuarto trimestre, considerando el sentido del indicador.</t>
  </si>
  <si>
    <t>Escribe el color que determina el cumplimiento del indicador con respecto a la meta programada al tercer trimestre, considerando el sentido del indicador.</t>
  </si>
  <si>
    <t>Escribe el color que determina el cumplimiento del indicador con respecto a la meta programada al segundo trimestre, considerando el sentido del indicador.</t>
  </si>
  <si>
    <t>INDICADORES</t>
  </si>
  <si>
    <t>PORCENTAJE</t>
  </si>
  <si>
    <t>Valor superior de un rango (porcentaje) que se define a partir del resultado esperado de dividir la meta alcanzada entre la meta programada, y multiplicado por 100, y que indica que el valor alcanzado del indicador es mucho más alto o bajo que la meta programada, muestra un valor que se podría considerar como una falla de planeación (es decir, la meta no fue bien establecida), de conformidad con los rangos implantados. Además sólo se identifican las variaciones que presentan un avance mayor al 130% (recomendación). Se semaforiza con el color rojo.</t>
  </si>
  <si>
    <t>Valor superior de un rango (porcentaje) que se define a partir del resultado esperado de dividir la meta alcanzada entre la meta programada, y multiplicado por 100, y que indica que el resultado del indicador es menor que la meta programada pero se mantiene dentro del rango establecido. Son aquellas variables que han reportado avances que no son significativos para el logro de sus metas. Se representa en color amarillo.</t>
  </si>
  <si>
    <t>Valor superior de un rango (porcentaje) que se define a partir del resultado esperado de dividir la meta alcanzada entre la meta programada, y multiplicado por 100, y que indica que el resultado del indicador se encuentra por encima y por debajo de la meta programada, pero se mantiene dentro de los límites establecidos como aceptables. Se representa con un color verde.</t>
  </si>
  <si>
    <t>Pachuca de Soto</t>
  </si>
  <si>
    <t>Presupuesto basado en Resultados Municipal</t>
  </si>
  <si>
    <t>TES00201</t>
  </si>
  <si>
    <t>(Posición alcanzada del municipio de Pachuca de Soto en el Avance Alcanzado por los Municipios y las Demarcaciones Territoriales de la Ciudad de México en la Implantación y Operación del PbR-SED / Posición programada del municipio de Pachuca de Soto en el Avance Alcanzado por los Municipios y las Demarcaciones Territoriales de la Ciudad de México en la Implantación y Operación del PbR-SED)*100</t>
  </si>
  <si>
    <t>Posición en el Avance Alcanzado por los Municipios y las Demarcaciones Territoriales de la Ciudad de México en la Implantación y Operación del Presupuesto Basado en Resultados (PbR) y del Sistema de Evaluación del Desempeño (SED)</t>
  </si>
  <si>
    <t>Posición</t>
  </si>
  <si>
    <t>Descendente</t>
  </si>
  <si>
    <t>Informe del avance alcanzado por las Entidades Federativas, los Municipios y las Demarcaciones Territoriales de la Ciudad de México en la implantación y operación del Presupuesto Basado en Resultados y del Sistema de Evaluación del Desempeño. 2021. Secretaría de Hacienda y Crédito Público. Disponible en: https://www.transparenciapresupuestaria.gob.mx/Entidades-Federativas</t>
  </si>
  <si>
    <t>4to trimestre</t>
  </si>
  <si>
    <t>El indicador mide el grado de avance posicional en la planeación, programación, presupuestación, ejercicio y control, evaluación, rendición de cuentas y consolidación del PbR-SED del municipio de Pachuca de Soto, respecto a lo programado, con la finalidad de priorizar el gasto y de mejorar el diseño de los programas municipales.</t>
  </si>
  <si>
    <t>Tesorería del Municipio de Pachuca de Soto</t>
  </si>
  <si>
    <t>Nombre de la Unidad Administrativa de Entidad Fiscalizada Municipal</t>
  </si>
  <si>
    <t>Propósito</t>
  </si>
  <si>
    <t>Las Unidades Administrativas del municipio de Pachuca de Soto que administran recursos públicos implementan el Presupuesto basado en Resultados y Sistema de Evaluación del Desempeño municipal</t>
  </si>
  <si>
    <t>DES01 Monitoreo de Indicadores para Resultados</t>
  </si>
  <si>
    <t>Entidad Fiscalizada</t>
  </si>
  <si>
    <t>Ejercicio Fiscal</t>
  </si>
  <si>
    <t xml:space="preserve">Periodo </t>
  </si>
  <si>
    <t>Programa Presupuestario</t>
  </si>
  <si>
    <t>Información del programa</t>
  </si>
  <si>
    <t>Información del Programa</t>
  </si>
  <si>
    <t>Deberá indicar con número de cuatro dígitos (p. ej. 2019), el ejercicio al que corresponde la información.</t>
  </si>
  <si>
    <t>Deberá indicar el período que se reporta según corresponda (1er trimestre, 2do trimestre, 3er trimestre, o 4to trimestre, respectivamente).</t>
  </si>
  <si>
    <t>Texto</t>
  </si>
  <si>
    <t>Numérico</t>
  </si>
  <si>
    <t xml:space="preserve">Alfanumérico </t>
  </si>
  <si>
    <t>Si</t>
  </si>
  <si>
    <t>Alfanumérico</t>
  </si>
  <si>
    <t>Nombre del programa presupuestario de acuerdo con la estrategia programática municipal (Debe guardar consistencia con la información reportada en el formato DES02).</t>
  </si>
  <si>
    <t>Unidad Responsable</t>
  </si>
  <si>
    <t>Nivel</t>
  </si>
  <si>
    <t>Resumen Narrativo</t>
  </si>
  <si>
    <t>Clave de identificación del indicador</t>
  </si>
  <si>
    <t>Nombre del Indicador</t>
  </si>
  <si>
    <t>Método de cálculo</t>
  </si>
  <si>
    <t>Definición del Indicador</t>
  </si>
  <si>
    <t>Tipo de indicador</t>
  </si>
  <si>
    <t>Dimensión</t>
  </si>
  <si>
    <t>Frecuencia de medición</t>
  </si>
  <si>
    <t>Línea base</t>
  </si>
  <si>
    <t>Año de la línea base</t>
  </si>
  <si>
    <t xml:space="preserve">Fuente de información </t>
  </si>
  <si>
    <t>Sentido del indicador</t>
  </si>
  <si>
    <t>Límite superior del semáforo rojo (%)</t>
  </si>
  <si>
    <t>Límite superior del semáforo amarillo (%)</t>
  </si>
  <si>
    <t>Límite superior del semáforo verde (%)</t>
  </si>
  <si>
    <t>Meta anual programada</t>
  </si>
  <si>
    <t>Meta anual ajustada</t>
  </si>
  <si>
    <t>Unidad de medida de la meta anual ajustada</t>
  </si>
  <si>
    <t xml:space="preserve">Meta programada </t>
  </si>
  <si>
    <t>Meta alcanzada</t>
  </si>
  <si>
    <t>Porcentaje alcanzado</t>
  </si>
  <si>
    <t>Semáforo</t>
  </si>
  <si>
    <t>Meta anual alcanzada</t>
  </si>
  <si>
    <t xml:space="preserve">Porcentaje de avance alcanzado </t>
  </si>
  <si>
    <t>Clave de Identificación del Indicador, si no cuenta con identificadores, deberá asignarle uno el cual permanecerá en los periodos subsecuentes.</t>
  </si>
  <si>
    <t>Meta que se pretende alcanzar al primer trimestre, la unidad de medida de la meta deberá guardar consistencia con el método de cálculo del indicador.</t>
  </si>
  <si>
    <t>Meta que se pretende alcanzar al segundo trimestre,  la unidad de medida de la meta deberá guardar consistencia con el método de cálculo del indicador.</t>
  </si>
  <si>
    <t>Meta que se pretende alcanzar al tercer trimestre,  la unidad de medida de la meta deberá guardar consistencia con el método de cálculo del indicador.</t>
  </si>
  <si>
    <t>Meta que se pretende alcanzar al cuarto trimestre,  la unidad de medida de la meta deberá guardar consistencia con el método de cálculo del indicador.</t>
  </si>
  <si>
    <t>Meta anual alcanzada,  la unidad de medida de la meta deberá guardar consistencia con el método de cálculo del indicador.</t>
  </si>
  <si>
    <t>Eje o Acuerdo del PMD</t>
  </si>
  <si>
    <t>Deberá indicar el número y nombre del eje o acuerdo del Plan Municipal de Desarrollo del que se desprende el Programa en cuestión (Ejm: "1. Gobierno Cercano, Moderno y Honesto")</t>
  </si>
  <si>
    <t>Actopan</t>
  </si>
  <si>
    <t>Acuerdo 1 Actopan Un Gobierno Cercano, Justo y Honesto.</t>
  </si>
  <si>
    <t>001 PRESIDENCIA MUNICIPAL</t>
  </si>
  <si>
    <t>Secretaria General, Asuntos Internos, Coordinacion y Gestion de Atencion Ciudadana, oficina Conciliadora, Comunicación Social</t>
  </si>
  <si>
    <t>Fin</t>
  </si>
  <si>
    <t>Atender las necesidades de la población a través del diseño y ejecución de políticas públicas</t>
  </si>
  <si>
    <t>PP0012024-I01</t>
  </si>
  <si>
    <t>Tasa de comunidades y colonias beneficiadas con la ejecución de las políticas públicas establecidas</t>
  </si>
  <si>
    <t>(No. de comunidades y colonias beneficiadas/Total de comunidades y colonias)*100</t>
  </si>
  <si>
    <t>Medir el alcance de los programas, proyectos o actividades en comunidades y colonias</t>
  </si>
  <si>
    <t>Estrátegico</t>
  </si>
  <si>
    <t xml:space="preserve">Brindar servicios, trámites y diseñar estrategias que permitan cubrir las necesidades del Municipio </t>
  </si>
  <si>
    <t>PP0012024-I02</t>
  </si>
  <si>
    <t>Porcentaje de satisfacción en el cumplimiento de trámites y servicios</t>
  </si>
  <si>
    <t>(No. de encuestas evaluadas satisfactoriamente/Total de encuestas)*100</t>
  </si>
  <si>
    <t>Evaluar la satisfacción de los servicios y trámites que se brindan a la ciudadanía</t>
  </si>
  <si>
    <t>Componente</t>
  </si>
  <si>
    <t>Atender la demanda de los ciudadanos de acuerdo a las solicitudes recibidas</t>
  </si>
  <si>
    <t>PP0012024-I03</t>
  </si>
  <si>
    <t xml:space="preserve">Porcentaje de audiencias atendidas </t>
  </si>
  <si>
    <t>(No. de audiencias atendidas/Total de solicitudes de audicencias)*100</t>
  </si>
  <si>
    <t>Medir la respuesta a las solicitudes de audiencia de la ciudadanía</t>
  </si>
  <si>
    <t>Actividad</t>
  </si>
  <si>
    <t>Atender las solicitudes que ingresan al Despacho de Presidencia</t>
  </si>
  <si>
    <t>PP0012024-I04</t>
  </si>
  <si>
    <t>Porcentaje de solicitudes canalizadas o atendidas</t>
  </si>
  <si>
    <t>(No. de solicitudes atendidas/Total de solicitudes)*100</t>
  </si>
  <si>
    <t>Medir la efectividad en la canalización y atención  de solicitudes</t>
  </si>
  <si>
    <t>Gestión</t>
  </si>
  <si>
    <t>Eficiencia</t>
  </si>
  <si>
    <t>002 Dirección de Registro Familiar</t>
  </si>
  <si>
    <t>Registro del Estado Familiar</t>
  </si>
  <si>
    <t>Dar certeza jurídica de los actos y hechos relativos al estado civil de las mismas</t>
  </si>
  <si>
    <t>PP0022024-I01</t>
  </si>
  <si>
    <t>Tasa de trámites realizados relativos al Estado Civil</t>
  </si>
  <si>
    <t>Medir la cantidad de trámites realizados</t>
  </si>
  <si>
    <t>Administrar, registrar y facilitar la consulta, búsqueda y expedición de documentos sobre estado familiar</t>
  </si>
  <si>
    <t>PP0022024-I02</t>
  </si>
  <si>
    <t>Porcentaje de controles internos en el registro de la expedición de documentos sobre el estado familiar</t>
  </si>
  <si>
    <t>(No. De controles internos implementados/No. De controles internos programados)*100</t>
  </si>
  <si>
    <t>Evaluar el control que se tiene en el registro de los documentos expedidos en materia del estado familiar</t>
  </si>
  <si>
    <t xml:space="preserve">Control de las búsquedas y expedición de documentos </t>
  </si>
  <si>
    <t>PP0022024-I03</t>
  </si>
  <si>
    <t>Porcentaje de búsquedas realizadas en materia de Estado Familiar</t>
  </si>
  <si>
    <t>(No. De busquedas realizadas/Total de búsquedas estimadas)*100</t>
  </si>
  <si>
    <t>Medir la demanda de solicitud de búsquedas en materia de Estado Familiar</t>
  </si>
  <si>
    <t xml:space="preserve">Tener el control de ingresos y elaborar informe semanal </t>
  </si>
  <si>
    <t>PP0022024-I04</t>
  </si>
  <si>
    <t>Porcentaje de Transparencia en los ingresos de Registro del Estado Familiar</t>
  </si>
  <si>
    <t>(No. de reportes de ingresos entregados/Total de reportes programados)*100</t>
  </si>
  <si>
    <t>Medir el cumplimiento y control de los ingresos del área.</t>
  </si>
  <si>
    <t>Trimestral</t>
  </si>
  <si>
    <t>Acuerdo 4 Actopan Sostenible e  Infraestructura Transformadora</t>
  </si>
  <si>
    <t>003 SERVICIOS GENERALES MUNICIPALES</t>
  </si>
  <si>
    <t>SERVICIOS MUNICIPALES</t>
  </si>
  <si>
    <t>Prestar y administrar los servicios municipales de manera eficaz y eficiente, para mejorar la calidad de vida y el desarrollo sustentable del Municipio</t>
  </si>
  <si>
    <t>PP0032024-I01</t>
  </si>
  <si>
    <t xml:space="preserve">Tasa de servicios brindados a la ciudadanía </t>
  </si>
  <si>
    <t>Evaluar la efectividad de la prestación de servicios anualmente</t>
  </si>
  <si>
    <t xml:space="preserve">Brindar servicios de calidad, administrando el funcionamiento conservación o explotación de los servicios municipales </t>
  </si>
  <si>
    <t>PP0032024-I02</t>
  </si>
  <si>
    <t>Índice de servicios otorgados a la ciudadanía</t>
  </si>
  <si>
    <t>(X1*25)+(X2*25)+(X3*25)+(X4*25)    X1= Supervisión del servicio de limpias   X2=Supervisión del servicio de boteros X3=Supervisión de servicio de panteones X4= Supervisión de servicio de intendencia</t>
  </si>
  <si>
    <t>Medir la supervisión a los servicios otrorgados por los departamentos del área</t>
  </si>
  <si>
    <t>Calidad</t>
  </si>
  <si>
    <t>Servicios de calidad  en materia de mantenimiento, panteones  y recolección de residuos solidos</t>
  </si>
  <si>
    <t>PP0032024-I03</t>
  </si>
  <si>
    <t>Porcentaje de solicitudes atendidas</t>
  </si>
  <si>
    <t>(No. De solicitudes atendidas/No. Total de solicitudes recibidas)*100</t>
  </si>
  <si>
    <t>Evaluar el seguimiento y atención a las solicitudes de información</t>
  </si>
  <si>
    <t xml:space="preserve">Brindar servicios de alumbrado público de acuerdo a las necesidades detectadas </t>
  </si>
  <si>
    <t>PP0032024-I04</t>
  </si>
  <si>
    <t xml:space="preserve">Porcentaje de servicios de alumbrado realizados </t>
  </si>
  <si>
    <t>(No. de servicios de alumbrado realizados/Total de servicios de alumbrado programados)*100</t>
  </si>
  <si>
    <t>Medir el cumplimiento de los servicios de alumbrado de acuerdo a lo programado</t>
  </si>
  <si>
    <t>004 DIRECCION JURIDICA</t>
  </si>
  <si>
    <t>DIRECCION JURIDICA</t>
  </si>
  <si>
    <t>Coordinar y dar certeza jurídica a las acciones relacionadas con toda la normatividad legal de las UA</t>
  </si>
  <si>
    <t>PP0042024-I01</t>
  </si>
  <si>
    <t xml:space="preserve">Índice de acciones realizadas en materia jurídica </t>
  </si>
  <si>
    <t>(X1*25)+(X2*25)+(X3*25)+(X4*25) X1=Elaboración y revisión de contratos y acurerdos X2= Procedimientos administrativos X3= Contestaciones de carácter administrativo X4= Apoyo jurídico a solicitudes</t>
  </si>
  <si>
    <t>Medir el cumplimiento de las acciones programadas en relación con la aplicación de la normatividad en las Unidades Administrativas</t>
  </si>
  <si>
    <t>Orientar y dar sustento jurídico a los actos y servicios administrativos, así como dar una adecuada defensa de los intereses del Municipio</t>
  </si>
  <si>
    <t>PP0042024-I02</t>
  </si>
  <si>
    <t>Porcentaje de audiencias desahogadas</t>
  </si>
  <si>
    <t>(No. De audiencias desahogadas/Total de audiencias programadas)*100</t>
  </si>
  <si>
    <t>Evaluar la efectividad en la defensa de los intereses del Municipio</t>
  </si>
  <si>
    <t>Elaborar la documentación jurídica requerida para dar atención y seguimiento a la defensa de los intereses del Municipio</t>
  </si>
  <si>
    <t>PP0042024-I03</t>
  </si>
  <si>
    <t xml:space="preserve">Índice de atención jurídica en el Municipio </t>
  </si>
  <si>
    <t>(X1*25)+(X2*25)+(X3*25)+(X4*24)  X1=Tramites en tiempo y forma ante los tribunales  X2= Revisiones de expedientes  X3=Elaboración de escritos y promociones  X4=Desahogo de audicencias</t>
  </si>
  <si>
    <t>Medir el seguimiento a los asuntos jurídicos del municipio</t>
  </si>
  <si>
    <t>Dar contestación y seguimiento a los trámites entregandolos en tiempo y forma ante los tribunales correspondientes</t>
  </si>
  <si>
    <t>PP0042024-I04</t>
  </si>
  <si>
    <t>Porcentaje de trámites en tribunales realizados</t>
  </si>
  <si>
    <t>(No. De trámites en tribunales realizados/Total de tramites proyectados)*100</t>
  </si>
  <si>
    <t>Evaluar el cumplimiento de la defensa de los intereses del municipio, ante los tribunales correspondientes</t>
  </si>
  <si>
    <t>005 DIRECCIÓN GENERAL DE SEGURIDAD PÚBLICA, TRÁNSITO Y MOVILIDAD</t>
  </si>
  <si>
    <t xml:space="preserve"> DIRECCIÓN GENERAL DE SEGURIDAD PÚBLICA, TRÁNSITO Y MOVILIDAD</t>
  </si>
  <si>
    <t>Garantizar y promover la segurida pública y el orden público salvaguardando la integridad física y patrimonial de las personas y familias actopenses</t>
  </si>
  <si>
    <t>PP0052024-I01</t>
  </si>
  <si>
    <t>Porcentaje de operativos de seguridad y vigilancia</t>
  </si>
  <si>
    <t>(No. De operativos realizados/No. Total de operativos programados)*100</t>
  </si>
  <si>
    <t>Evaluar que se lleven a cabo los operativos programados</t>
  </si>
  <si>
    <t>Salvaguardar la integridad física de las personas, preservando su patrimonio, ante situaciones que impliquen violencia o riesgo inminente de peligro ,amenaza o disturbio</t>
  </si>
  <si>
    <t>PP0052024-I02</t>
  </si>
  <si>
    <t xml:space="preserve">Índice de acciones realizadas para preservar la seguridad </t>
  </si>
  <si>
    <t>(X1*50)+(X2*50) X1=Operativos de Seguridad y Vigilancia X2=Atención a llamadas de emergencia</t>
  </si>
  <si>
    <t>Medir el cumplimiento de las acciones programadas en el POA</t>
  </si>
  <si>
    <t>Proporcionar seguridad pública y proveer  orden interno, mejorando las capacidades, conocimientos y habilidades de los elementos policiacos</t>
  </si>
  <si>
    <t>PP0052024-I03</t>
  </si>
  <si>
    <t>Porcentaje de capacitaciones otorgadas</t>
  </si>
  <si>
    <t>(No. De capacitaciones realizadas/Total de capacitaciones programadas)*100</t>
  </si>
  <si>
    <t>Medir que se lleven a cabo capacitaciones para mejorar el rendimiento y los conocimientos de los elementos policiacos</t>
  </si>
  <si>
    <t>Gestionar capacitaciones con instituciones gubernamentales</t>
  </si>
  <si>
    <t>PP0052024-I04</t>
  </si>
  <si>
    <t>Porcentaje de elementos policiacos capacitados</t>
  </si>
  <si>
    <t>(No. De elementos policiacos capacitados/Total de elementos policiacos)*100</t>
  </si>
  <si>
    <t>Evaluar que todos los elementos policiacos cuenten con las mismas capacitaciones</t>
  </si>
  <si>
    <t>006 Tesorería Municipal</t>
  </si>
  <si>
    <t xml:space="preserve">Tesorería </t>
  </si>
  <si>
    <t>Recaudar, administrar, custodiar, verificar y situar las contribuciones  y toda clase de ingresos municipales así como ejercer correctamente los recursos financieros</t>
  </si>
  <si>
    <t>PP0062024-I01</t>
  </si>
  <si>
    <t xml:space="preserve">Porcentaje de estrategias, medidas o disposiciones para sanear y aumentar la Hacienda Pública Municipal </t>
  </si>
  <si>
    <t>(No. de herramientas implementadas/No. de herramientas programadas)*100</t>
  </si>
  <si>
    <t xml:space="preserve">Medir la elaboración e implementación de las medidas tomadas para sanear y aumentar la Hacienda Pública Municipal </t>
  </si>
  <si>
    <t>Fortalecer la administración de las finanzas públicas del Muncipio, a través de la eficiente asignación de los recursos y del ejercicio transparente y responsable</t>
  </si>
  <si>
    <t>PP0062024-I02</t>
  </si>
  <si>
    <t xml:space="preserve">Índice de cumplimiento en materia presupuestal </t>
  </si>
  <si>
    <t>(X1*25)+(X2*25)+(X3*25)+(X4*25)  X1= Informe del Gasto de la Partida Presupuestal X2= Registro de ingresos y egresos X3=Modificaciones al Presupuesto de Egresos X4= Elaboración del Presupuesto</t>
  </si>
  <si>
    <t>Medir la correcta asignación de recursos y un ejercicio transparente de las finanzas a través de las acciones programadas</t>
  </si>
  <si>
    <t xml:space="preserve">Llevar el registro y control de los eventos económicos que afectan el patrimonio del Ayuntamiento de acuerdo con los principios de la Contabilidad Gubernamental </t>
  </si>
  <si>
    <t>PP0062024-I03</t>
  </si>
  <si>
    <t>Índice de Armonización Contable Municipal</t>
  </si>
  <si>
    <t>(X1*25)+(X2*25)+(X3*25)+(X4*25)   X1=Registros contables de ingresos y egresos X2= Arqueos X3= Conciliaciones bancarias X4= Timbrado mensual</t>
  </si>
  <si>
    <t>Evaluar que se cuente con una Armonización optima a través de los diferentes mecanismos implementados</t>
  </si>
  <si>
    <t>Registrar los ingresos y egresos por partida presupuestal</t>
  </si>
  <si>
    <t>PP0062024-I04</t>
  </si>
  <si>
    <t xml:space="preserve">Porcentaje de registros contables realizados </t>
  </si>
  <si>
    <t>(No. De registros realizados/No. De registros programados)*100</t>
  </si>
  <si>
    <t>Medir el cumplimiento en los registros de los ingresos y egresos en las plataformas correspondientes</t>
  </si>
  <si>
    <t>Acuerdo 1 Actopan Un Gobierno Cercano, Justo y Honesto. Acuerdo 2 Salud, Educación y Bienestar para los Actopenses.</t>
  </si>
  <si>
    <t>007 DIRECCIÓN DE PROTECCIÓN CIVIL, GESTIÓN DE RIESGOS Y BOMBEROS MUNICIPALES</t>
  </si>
  <si>
    <t>DIRECCIÓN DE PROTECCIÓN CIVIL, GESTIÓN DE RIESGOS Y BOMBEROS MUNICIPALES</t>
  </si>
  <si>
    <t>Ejecutar políticas públicas y acciones en materia de protección civil, prevención, mitigación, preparación, respuesta y rehabilitación antes, durante y después de un desastre o emergencia</t>
  </si>
  <si>
    <t>PP0072024-I01</t>
  </si>
  <si>
    <t>Tasa de variación de personas atendidas en materia de protección civil</t>
  </si>
  <si>
    <t>Valorar el número de atenciones brindadas en comparación con el ejercicio fiscal previo</t>
  </si>
  <si>
    <t>Salvaguardar la integridad física y patrimonio de la población.</t>
  </si>
  <si>
    <t>PP0072024-I02</t>
  </si>
  <si>
    <t>Índice de acciones realizadas en materia de protección civil</t>
  </si>
  <si>
    <t>X1=Inspecciones X2=Capacitaciones X3=Consejo de Protección Civil x4=Reglamento de Protección Civil</t>
  </si>
  <si>
    <t>Verificar las acciones ejecutadas en materia de protección civil</t>
  </si>
  <si>
    <t>Coordinación con UA e instituciones  responsables de la operación de los diversos servicios vitales y estratégicos del municipio a fin de prevenir situaciones de emergencia</t>
  </si>
  <si>
    <t>PP0072024-I03</t>
  </si>
  <si>
    <t xml:space="preserve">Porcentaje de estrategias de difusión en temas de Protección Civil </t>
  </si>
  <si>
    <t>(No. de estrategias difundidas/Total de estrategias programadas para difusión)*100</t>
  </si>
  <si>
    <t>Medir la aplicación de estrategias en materia de Protección Civil</t>
  </si>
  <si>
    <t>Brindar capacitaciones en materia de primeros auxilios, uso y manejo de extintores, simulacros y platicas en escuelas</t>
  </si>
  <si>
    <t>PP0072024-I04</t>
  </si>
  <si>
    <t>Porcentaje de capacitaciones realizadas</t>
  </si>
  <si>
    <t>(No. De capacitaciones realizadas/No. De capacitaciones programadas)*100</t>
  </si>
  <si>
    <t>Verificar que se realicen las capacitaciones programadas a la ciudadanía</t>
  </si>
  <si>
    <t>008 DIRECCIÓN GENERAL DE OBRAS PÚBLICAS</t>
  </si>
  <si>
    <t>DIRECCIÓN GENERAL DE OBRAS PÚBLICAS</t>
  </si>
  <si>
    <t>Programar,  administrar, vigilar y ejecutar el servicio de obra pública, bajo la normatividad aplicable.</t>
  </si>
  <si>
    <t>PP0082024-I01</t>
  </si>
  <si>
    <t>Índice de cumplimiento en el servicio de obra pública</t>
  </si>
  <si>
    <t>(X1*35)+(X2*35)+(X3*30) X1=Pavimentación y bacheo X2=Obras de agua potable X3=Obras de drenaje</t>
  </si>
  <si>
    <t>Verificar el cumplimiento de los servicios de obra pública</t>
  </si>
  <si>
    <t>Ejecutar obras a través de una adecuada planeación, programación y ejecución de trabajos, con un apovechamiento óptimo de los recursos</t>
  </si>
  <si>
    <t>PP0082024-I02</t>
  </si>
  <si>
    <t>Porentaje de herramientas diseñadas para la correcta ejecución de las Obras</t>
  </si>
  <si>
    <t>(No. de matrices realizadas/No. de matrices programadas)*100</t>
  </si>
  <si>
    <t>Veridicar que se realicen las matrices de inversion para la correcta planeación de las obras a ejecutar</t>
  </si>
  <si>
    <t>Ejecutar las Obras bajo los principios de transparencia   y eficacia, coadyuvando con los Comités de Obra</t>
  </si>
  <si>
    <t>PP0082024-I03</t>
  </si>
  <si>
    <t>Porcentaje de comités de obra integrados</t>
  </si>
  <si>
    <t>(No. de actas de integración de comité/No. de obras)*100</t>
  </si>
  <si>
    <t>Verificar que todas las obras cuenten con su comité</t>
  </si>
  <si>
    <t>Semestral</t>
  </si>
  <si>
    <t>Coadyuvar con la Secretaria de Contraloría y la Contraloría Muncipal en la conformación  y capactación de Comités de Obra</t>
  </si>
  <si>
    <t>PP0082024-I04</t>
  </si>
  <si>
    <t>Porcentaje de comités de obra capacitados</t>
  </si>
  <si>
    <t>(No. de comités de obra capacitados/Total de comités de obra integrados)*100</t>
  </si>
  <si>
    <t>Evaluar que todos los comités de obra se encuentren capacitados</t>
  </si>
  <si>
    <t>Acuerdo 2 Salud, Educación y Bienestar para los Actopenses.</t>
  </si>
  <si>
    <t>009 DIRECCIÓN GENERAL DE BIENESTAR - DIF</t>
  </si>
  <si>
    <t>DIRECCIÓN GENERAL DE BIENESTAR - DIF</t>
  </si>
  <si>
    <t>Salvaguardar y contribuir a la mejora de calidad de vida de los ciudadanos, atendiendo las problemáticas sociales, a traves de políticas y programas de asistencia social</t>
  </si>
  <si>
    <t>PP0092024-I01</t>
  </si>
  <si>
    <t>Índice de asistencias alimentarias proporcionadas de acuerdo a la programación</t>
  </si>
  <si>
    <t>(X1*50)+(X2*50) X1= Asistencia alimentaria a personas con discapacidad X2= Asistencia Alimentaria a  adultos mayores</t>
  </si>
  <si>
    <t>Medir la efectividad en el cumplimiento de las entregas de despensas de acuerdo a lo programado</t>
  </si>
  <si>
    <t xml:space="preserve">Contar con políticas y programas de asistencia social que beneficien a los grupos vulnerables </t>
  </si>
  <si>
    <t>PP0092024-I02</t>
  </si>
  <si>
    <t>Índice de programas de asistencia social ejecutados</t>
  </si>
  <si>
    <t>(X1*50)+(X2*50)  X1= Aplicación del programa de desayunos fríos X2=Aplicación del programa de desayunos calientes</t>
  </si>
  <si>
    <t>Medir la aplicación de los recursos por medio de los programas de asistencia social</t>
  </si>
  <si>
    <t>Brindar el acceso y beneficio de los programas de desarrollo social</t>
  </si>
  <si>
    <t>PP0092024-I03</t>
  </si>
  <si>
    <t xml:space="preserve">Porcentaje de supervisión de los programas </t>
  </si>
  <si>
    <t>(No. de supervisiones realizadas/No. de supervisiones programadas)*100</t>
  </si>
  <si>
    <t>Medir el cumplimiento de las supervisiones programadas</t>
  </si>
  <si>
    <t>Coordinar las rutas de entrega y dar aviso a los beneficiarios</t>
  </si>
  <si>
    <t>PP0092024-I04</t>
  </si>
  <si>
    <t>Porcentaje de cumplimiento en la programación de las rutas</t>
  </si>
  <si>
    <t>(No. de rutas realizadas/No. de rutas programadas)*100</t>
  </si>
  <si>
    <t>Medir el cumplimiento de las rutas programadas</t>
  </si>
  <si>
    <t>Acuerdo 3 Turismo y Desarrollo economico</t>
  </si>
  <si>
    <t>010 DIRECCIÓN GENERAL DE CULTURA Y EDUCACIÓN</t>
  </si>
  <si>
    <t>IRECCIÓN GENERAL DE CULTURA Y EDUCACIÓN, DIRECCION DE EDUCACION MUNICIPAL</t>
  </si>
  <si>
    <t>Desarrollar la cultura a través del fomento delas tradiciones, expresiones culturales y el patrimonio del municipio</t>
  </si>
  <si>
    <t>PP0102024-I01</t>
  </si>
  <si>
    <t>Índice de acciones realizadas en materia de fomento a la cultura</t>
  </si>
  <si>
    <t>(X1*20)+(X2*20)+(X3*20)+(X4*20) X1=Festivales culturales X2=Proyecto EncontrArte X3=Capacitaciones X4=Talleres X5=Caravanas culturales</t>
  </si>
  <si>
    <t xml:space="preserve">Evaluar las acciones realizadas para el desarrollo cultural </t>
  </si>
  <si>
    <t xml:space="preserve">Brindar servicios artísticos y culturales a través de la difusión, promoción y rescate de la cultura a todos y cada uno de los sectores de la población </t>
  </si>
  <si>
    <t>PP0102024-I02</t>
  </si>
  <si>
    <t>Porcentaje de eventos culturales realizados</t>
  </si>
  <si>
    <t>(No. de eventos culturales realizados/Total de eventos culturales programados)*100</t>
  </si>
  <si>
    <t>Medir el cumplimiento de los eventos culturales programados</t>
  </si>
  <si>
    <t xml:space="preserve">Diagnosticar la situación actual de las escuelas de educación básica </t>
  </si>
  <si>
    <t>PP0102024-I03</t>
  </si>
  <si>
    <t xml:space="preserve">Porcentaje de diagnósticos realizados a escuelas </t>
  </si>
  <si>
    <t>(No. de diagnósticos realizados/No. de diagnósticos programados)*100</t>
  </si>
  <si>
    <t>Evaluar que se lleven a cabo los diagnosticos midiendo la situación actual de las escuelas</t>
  </si>
  <si>
    <t>IRECCIÓN GENERAL DE CULTURA Y EDUCACIÓN</t>
  </si>
  <si>
    <t>Realizar visitas a escuelas de educación básica</t>
  </si>
  <si>
    <t>PP0102024-I04</t>
  </si>
  <si>
    <t>Porcentaje de visitas realizadas</t>
  </si>
  <si>
    <t>(No. de visitas realizadas/No. de visitas programadas)*100</t>
  </si>
  <si>
    <t>Medir el cumplimiento de las visitas programadas a escuelas de educación básica</t>
  </si>
  <si>
    <t>011 EDUCACIÓN</t>
  </si>
  <si>
    <t>DIRECCION DE EDUCACION MUNICIPAL</t>
  </si>
  <si>
    <t xml:space="preserve">Promover la actividad física y el deporte del municipio como parte de una estrategía para el desarrollo social integral </t>
  </si>
  <si>
    <t>PP0112024-I01</t>
  </si>
  <si>
    <t xml:space="preserve">Índice de estrategias implementadas en materia deportiva </t>
  </si>
  <si>
    <t>(X1*25)+(X2*25)+(X3*25)+(X4*25) X1=Apoyos económicos a atletas X2=Entrega de material deportivo a escuelas X3=Registrar a los atletas del municipio X4= Mantenimiento de espacios deportivos</t>
  </si>
  <si>
    <t>Medir la aplicación de los recursos en materia deportiva</t>
  </si>
  <si>
    <t>Implementar acciones de carácter recreativo, formativo y competitivo, en el marco del desarrollo deportivo de la comunidad</t>
  </si>
  <si>
    <t>PP0112024-I02</t>
  </si>
  <si>
    <t>Porcentaje de acciones deportivas realizadas</t>
  </si>
  <si>
    <t>(No. de acciones realizadas/No. de acciones programadas)*100</t>
  </si>
  <si>
    <t>Medir la implementación de las acciones programadas en materia de deporte</t>
  </si>
  <si>
    <t xml:space="preserve">Fomentar y coordinar acciones recreativas y deportivas de manera incluyente </t>
  </si>
  <si>
    <t>PP0112024-I03</t>
  </si>
  <si>
    <t>Porcentaje de ligas y clubs vinculados a la Dirección de Deporte</t>
  </si>
  <si>
    <t>(No. de ligas y clubs vinculados/Total de clubs y ligas del municipio)*100</t>
  </si>
  <si>
    <t xml:space="preserve">Medir la efectividad en la vinculación de la Dirección de Deporte con las ligas y clubs del municipio </t>
  </si>
  <si>
    <t>Gestionar capacitaciones para deportistas</t>
  </si>
  <si>
    <t>PP0112024-I04</t>
  </si>
  <si>
    <t>Porcentaje de capacitaciones y conferencias en materia de deporte</t>
  </si>
  <si>
    <t>(No. de deportistas capacitados/Total de deportistas registrados)*100</t>
  </si>
  <si>
    <t>Medir el total de deportistas capacitados del total de deportistas registrados en el padrón</t>
  </si>
  <si>
    <t>012 DIRECCIÓN GENERAL DE DESARROLLO ECONÓMICO</t>
  </si>
  <si>
    <t>DIRECCIÓN DE DESARROLLO ECONÓMICO</t>
  </si>
  <si>
    <t>Planificar y fomentar de forma estratégica el desarrollo económico del Municipio</t>
  </si>
  <si>
    <t>PP0122024-I01</t>
  </si>
  <si>
    <t>Tasa de crecimiento económico</t>
  </si>
  <si>
    <t>Medir la efectividad en el crecimiento económico y en el registro de las unidades económicas</t>
  </si>
  <si>
    <t>Implementar programas, proyectos y actividades específicas para contribuir el progreso económico</t>
  </si>
  <si>
    <t>PP0122024-I02</t>
  </si>
  <si>
    <t>Porcentaje de programas y proyectos realizados</t>
  </si>
  <si>
    <t>(No. de programas y proyectos realizados/Total de proyectos programados)*100</t>
  </si>
  <si>
    <t>Medir la aplicación de los proyectos programados</t>
  </si>
  <si>
    <t>Lograr un crecimiento y desarrollo local fortaleciendo el emprendimiento</t>
  </si>
  <si>
    <t>PP0122024-I03</t>
  </si>
  <si>
    <t>Índice de apoyos a  emprendedores  y MiPyMes</t>
  </si>
  <si>
    <t>(X1*50)+(X2*50) X1=Apoyo a las y los Microempresarios X2=Foro emprendedor</t>
  </si>
  <si>
    <t>Medir la aplicación de los apoyos programados</t>
  </si>
  <si>
    <t>Gestionar apoyos con instancias estatales y municipales en materia de financiamiento y certificación</t>
  </si>
  <si>
    <t>PP0122024-I04</t>
  </si>
  <si>
    <t>Porcentaje de gestiones realizadas</t>
  </si>
  <si>
    <t>Medir la gestiones realizadas a nivel estatal y federal</t>
  </si>
  <si>
    <t>013 DIRECCIÓN GENERAL DE REGLAMENTOS Y ESPECTÁCULOS</t>
  </si>
  <si>
    <t>DIRECCIÓN DE REGLAMENTOS Y ESPECTÁCULOS</t>
  </si>
  <si>
    <t>Regular y vigilar de manera eficaz toda actividad comercial y todo tipo de espectáculos o diversiones, con el fin de que estos cumplan con la normatividad y requisitos establecidos</t>
  </si>
  <si>
    <t>PP0132024-I01</t>
  </si>
  <si>
    <t>Tasa de establecimientos y espectáculos regulados</t>
  </si>
  <si>
    <t>Evaluar el nivel de acercamiento del municipio con los establecimientos establecidos</t>
  </si>
  <si>
    <t>Contar con establecimientos regulados y que en los lugares donde se desarrollen espectáculos o diversiones que no falten a la moral y las buenas costumbres</t>
  </si>
  <si>
    <t>PP0132024-I02</t>
  </si>
  <si>
    <t>Porcentaje de verificación de  establecimientos con licencia de funcionamiento</t>
  </si>
  <si>
    <t>(No. de licencias de funcionamiento registradas en el padron/No. de licencias de funcionamiento programadas para expedición)*100</t>
  </si>
  <si>
    <t>Medir el cumplimiento en la verificación de establecimientos con licencias de funcionamiento</t>
  </si>
  <si>
    <t>Verificar que los establecimientos cumplan con la normatividad establecida</t>
  </si>
  <si>
    <t>PP0132024-I03</t>
  </si>
  <si>
    <t>Porcentaje de establecimientos inspeccionados</t>
  </si>
  <si>
    <t>(No. de establecimientos inspeccionados/Total de establecimientos programados para inspección)*100</t>
  </si>
  <si>
    <t>Medir el avance de establecimientos con licencia de funcionamiento y con el giro correcto de acuerdo a las inspecciones realizadas</t>
  </si>
  <si>
    <t>Actualización en los pagos de los derechos de piso de comercios fijos, semifijos y ambulantes</t>
  </si>
  <si>
    <t>PP0132024-I04</t>
  </si>
  <si>
    <t>Porcentaje de pagos de derecho realizados</t>
  </si>
  <si>
    <t>(No. de derechos de piso registrados/No. de derechos de piso proyectados para pago)*100</t>
  </si>
  <si>
    <t>Medir que se realice el registro de los pagos de los derechos realizados</t>
  </si>
  <si>
    <t>Porcentaje</t>
  </si>
  <si>
    <t>(Total de servicios brindados/Total de servicios programados)*100</t>
  </si>
  <si>
    <t>índice</t>
  </si>
  <si>
    <t>Tasa</t>
  </si>
  <si>
    <t>(No. de gestiones realizadas/No de gestiones Programadas)*100</t>
  </si>
  <si>
    <t>No disponible</t>
  </si>
  <si>
    <t>Informe de Resultados del Programa Operativo Anual 2024 del Área de Servicios Municipales del Gobierno Municipal de Actopan</t>
  </si>
  <si>
    <t>Informe de Resultados del Programa Operativo Anual 2024 de Presidencia Municipal, Actopan, Hidalgo.</t>
  </si>
  <si>
    <t>Resultados de encuestas integradas en el Informe de Resultados del Programa Operativo Anual 2024 de Presidencia Municipal, Actopan, Hidalgo.</t>
  </si>
  <si>
    <t>Registro de audiencias integrada en el Informe de Resultados del Programa Operativo Anual 2024 de Presidencia Municipal, Actopan, Hidalgo.</t>
  </si>
  <si>
    <t>Registro y seguimiento de solicitudes integrado en el Informe de Resultados del Programa Operativo Anual 2024 de Presidencia Municipal, Actopan, Hidalgo.</t>
  </si>
  <si>
    <t>Reporte de trámites realizados por el Registro del Estado Familiar de los ejercicios 2023 y 2024  del Gobierno Municipal de Actopan, Hidalgo.</t>
  </si>
  <si>
    <t>Reporte de controles internos en el registro de la expedición de documentos sobre el estado familiar, realizado por el Registro del Estado Familiar en 2024 del Gobierno Municipal de Actopan, Hidalgo.</t>
  </si>
  <si>
    <t>Reporte trimestral 2024 del Registro del Estado Familiar del Gobierno Municipal de Actopan, Hidalgo.</t>
  </si>
  <si>
    <t>Informe de Resultados del Programa Operativo Anual 2024 de la Dirección Jurídica del Gobierno Municipal de Actopan, Hidalgo</t>
  </si>
  <si>
    <t>Informe de avance trimestral del Programa Operativo Anual 2024 de la Dirección Jurídica del Gobierno Municipal de Actopan, Hidalgo</t>
  </si>
  <si>
    <t>Informe de avance trimestral del Programa Operativo Anual 2024 de la Dirección General de Seguridad Pública, Tránsito y Movilidad del Gobierno Municipal de Actopan, Hidalgo</t>
  </si>
  <si>
    <t>Informe de Resultados del Programa Operativo Anual 2024 de la Dirección General de Seguridad Pública, Tránsito y Movilidad del Gobierno Municipal de Actopan, Hidalgo</t>
  </si>
  <si>
    <t>Informe de avance trimestral del Programa Operativo Anual 2024 de Tesorería Municipal de Actopan, Hidalgo</t>
  </si>
  <si>
    <t>Informe de Resultados del Programa Operativo Anual 2024 de Tesorería Municipal de Actopan, Hidalgo</t>
  </si>
  <si>
    <t>Informe de Resultados del Programa Operativo Anual 2024 de la Dirección de Protección Civil, Gestión de Riesgos y Bomberos Municipales de Actopan, Hidalgo</t>
  </si>
  <si>
    <t>Carga de información en el SIIPPED 2024 por la Dirección General de Obras Públicas, ubicado en el sitio https://hacienda.hidalgo.gob.mx/</t>
  </si>
  <si>
    <t>Informe de Resultados del Programa Operativo Anual 2024 de la Dirección General de Obras Públicas del Gobierno Municipal de Actopan, Hidalgo</t>
  </si>
  <si>
    <t>Actas de Integración de Comités de obras públicas, realizado por la Dirección General de Obras Públicas del Gobierno Municipal de Actopan, Hidalgo</t>
  </si>
  <si>
    <t>Padrón de Beneficiarios del apoyo de Despensas, integrada de manera semestral por el DIF Municipal de Actopan, Hidalgo</t>
  </si>
  <si>
    <t>Informe de Resultados del Programa Operativo Anual 2024 del DIF Municipal de Actopan, Hidalgo</t>
  </si>
  <si>
    <t>DIRECCIÓN GENERAL DE CULTURA Y EDUCACIÓN, DIRECCION DE EDUCACION MUNICIPAL</t>
  </si>
  <si>
    <t>Informe de Resultados del Programa Operativo Anual 2024 de la Dirección General de Cultura y Educación del Gobierno Municipal de Actopan, Hidalgo</t>
  </si>
  <si>
    <t>Informe de Resultados del Programa Operativo Anual 2024 de la Dirección de Educación del Gobierno Municipal de Actopan, Hidalgo</t>
  </si>
  <si>
    <t>Informe de Resultados del Programa Operativo Anual 2024 de la Dirección de Desarrollo Económico del Gobierno Municipal de Actopan, Hidalgo</t>
  </si>
  <si>
    <t>Informe de Resultados del Programa Operativo Anual 2024 de la Dirección de Reglamentos y Espectáculos del Gobierno Municipal de Actopan, Hidalgo</t>
  </si>
  <si>
    <t>((Trámites realizados en materia de registro en 2024)/ (Trámites solicitados en materia de registro en 2024))*100</t>
  </si>
  <si>
    <t>(No. De atenciones realizadas en el 2024/No. De atenciones realizadas en el 2023)*100</t>
  </si>
  <si>
    <t>(No . De unidades económicas en el 2024-No. de unidades económicas en el 2023/No. de unidades económicas en el 2023)*100</t>
  </si>
  <si>
    <t>(No. de establecimientos registrados en el padrón en el año 2024-No. de establecimientos registrados en el padrón en el año 2023/No. de establecimientos registrados en el padrón en el año 2023)*100</t>
  </si>
  <si>
    <t>Cuarto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</si>
</sst>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0.0"/>
  </numFmts>
  <fonts count="23" x14ac:knownFonts="1">
    <font>
      <sz val="11"/>
      <color rgb="FF000000"/>
      <name val="Calibri"/>
      <family val="2"/>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sz val="9"/>
      <color rgb="FF000000"/>
      <name val="Arial Narrow"/>
      <family val="2"/>
    </font>
    <font>
      <b/>
      <sz val="11"/>
      <color rgb="FF000000"/>
      <name val="Arial Narrow"/>
      <family val="2"/>
    </font>
    <font>
      <sz val="11"/>
      <color rgb="FF000000"/>
      <name val="Calibri"/>
      <family val="2"/>
    </font>
    <font>
      <sz val="10"/>
      <name val="Arial"/>
      <family val="2"/>
    </font>
    <font>
      <sz val="10"/>
      <name val="Arial Narrow"/>
      <family val="2"/>
    </font>
    <font>
      <sz val="11"/>
      <color theme="1"/>
      <name val="Arial Narrow"/>
      <family val="2"/>
    </font>
    <font>
      <sz val="11"/>
      <color rgb="FF000000"/>
      <name val="Calibri"/>
      <family val="2"/>
      <charset val="1"/>
    </font>
    <font>
      <sz val="10"/>
      <name val="Arial"/>
      <family val="2"/>
      <charset val="1"/>
    </font>
    <font>
      <sz val="11"/>
      <color rgb="FF000000"/>
      <name val="Arial Narrow"/>
      <family val="2"/>
    </font>
    <font>
      <b/>
      <sz val="10"/>
      <name val="Calibri"/>
      <family val="2"/>
      <scheme val="minor"/>
    </font>
    <font>
      <b/>
      <sz val="10"/>
      <color rgb="FF000000"/>
      <name val="Arial Narrow"/>
      <family val="2"/>
    </font>
    <font>
      <sz val="11"/>
      <color rgb="FF000000"/>
      <name val="Calibri"/>
      <family val="2"/>
      <charset val="204"/>
    </font>
    <font>
      <sz val="10"/>
      <color rgb="FF000000"/>
      <name val="Arial Narrow"/>
      <family val="2"/>
    </font>
    <font>
      <b/>
      <sz val="9"/>
      <color rgb="FF000000"/>
      <name val="Arial Narrow"/>
      <family val="2"/>
    </font>
    <font>
      <sz val="11"/>
      <color indexed="8"/>
      <name val="Calibri"/>
      <family val="2"/>
      <scheme val="minor"/>
    </font>
    <font>
      <sz val="14"/>
      <color theme="0"/>
      <name val="Arial Narrow"/>
      <family val="2"/>
    </font>
    <font>
      <b/>
      <sz val="16"/>
      <color theme="0"/>
      <name val="Arial Narrow"/>
      <family val="2"/>
    </font>
    <font>
      <sz val="11"/>
      <color theme="1"/>
      <name val="Segoe UI"/>
      <family val="2"/>
    </font>
  </fonts>
  <fills count="17">
    <fill>
      <patternFill patternType="none"/>
    </fill>
    <fill>
      <patternFill patternType="gray125"/>
    </fill>
    <fill>
      <patternFill patternType="none"/>
    </fill>
    <fill>
      <patternFill patternType="solid">
        <fgColor theme="8" tint="0.59999389629810485"/>
        <bgColor rgb="FFFFFFFF"/>
      </patternFill>
    </fill>
    <fill>
      <patternFill patternType="solid">
        <fgColor theme="8" tint="0.59999389629810485"/>
        <bgColor indexed="64"/>
      </patternFill>
    </fill>
    <fill>
      <patternFill patternType="solid">
        <fgColor theme="0" tint="-0.34998626667073579"/>
        <bgColor indexed="64"/>
      </patternFill>
    </fill>
    <fill>
      <patternFill patternType="solid">
        <fgColor theme="6" tint="0.79998168889431442"/>
        <bgColor rgb="FFFFFFFF"/>
      </patternFill>
    </fill>
    <fill>
      <patternFill patternType="solid">
        <fgColor theme="8" tint="0.79998168889431442"/>
        <bgColor rgb="FFFFFFFF"/>
      </patternFill>
    </fill>
    <fill>
      <patternFill patternType="solid">
        <fgColor theme="3" tint="-9.9978637043366805E-2"/>
        <bgColor rgb="FFFFFFFF"/>
      </patternFill>
    </fill>
    <fill>
      <patternFill patternType="solid">
        <fgColor theme="4" tint="0.79998168889431442"/>
        <bgColor rgb="FFFFFFFF"/>
      </patternFill>
    </fill>
    <fill>
      <patternFill patternType="solid">
        <fgColor theme="5" tint="0.79998168889431442"/>
        <bgColor rgb="FFFFFFFF"/>
      </patternFill>
    </fill>
    <fill>
      <patternFill patternType="solid">
        <fgColor theme="0" tint="-4.9989318521683403E-2"/>
        <bgColor rgb="FFFFFFFF"/>
      </patternFill>
    </fill>
    <fill>
      <patternFill patternType="solid">
        <fgColor theme="0"/>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1" tint="0.34998626667073579"/>
        <bgColor indexed="64"/>
      </patternFill>
    </fill>
    <fill>
      <patternFill patternType="solid">
        <fgColor rgb="FF00B050"/>
        <bgColor indexed="64"/>
      </patternFill>
    </fill>
  </fills>
  <borders count="12">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s>
  <cellStyleXfs count="24">
    <xf numFmtId="0" fontId="0" fillId="0" borderId="0"/>
    <xf numFmtId="43" fontId="7"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4" fontId="4" fillId="0" borderId="0" applyFont="0" applyFill="0" applyBorder="0" applyAlignment="0" applyProtection="0"/>
    <xf numFmtId="0" fontId="7" fillId="0" borderId="0"/>
    <xf numFmtId="9" fontId="7" fillId="0" borderId="0" applyFont="0" applyFill="0" applyBorder="0" applyAlignment="0" applyProtection="0"/>
    <xf numFmtId="0" fontId="3" fillId="2" borderId="1"/>
    <xf numFmtId="0" fontId="8" fillId="2" borderId="1"/>
    <xf numFmtId="0" fontId="8" fillId="2" borderId="1"/>
    <xf numFmtId="0" fontId="11" fillId="2" borderId="1"/>
    <xf numFmtId="0" fontId="12" fillId="2" borderId="1"/>
    <xf numFmtId="0" fontId="12" fillId="2" borderId="1"/>
    <xf numFmtId="9" fontId="11" fillId="2" borderId="1" applyBorder="0" applyProtection="0"/>
    <xf numFmtId="0" fontId="2" fillId="2" borderId="1"/>
    <xf numFmtId="0" fontId="16" fillId="2" borderId="1"/>
    <xf numFmtId="0" fontId="7" fillId="2" borderId="1"/>
    <xf numFmtId="0" fontId="4" fillId="2" borderId="1"/>
    <xf numFmtId="43" fontId="7" fillId="2" borderId="1" applyFont="0" applyFill="0" applyBorder="0" applyAlignment="0" applyProtection="0"/>
    <xf numFmtId="0" fontId="4" fillId="2" borderId="1"/>
    <xf numFmtId="0" fontId="1" fillId="2" borderId="1"/>
    <xf numFmtId="0" fontId="19" fillId="2" borderId="1"/>
    <xf numFmtId="43" fontId="19" fillId="2" borderId="1" applyFont="0" applyFill="0" applyBorder="0" applyAlignment="0" applyProtection="0"/>
  </cellStyleXfs>
  <cellXfs count="99">
    <xf numFmtId="0" fontId="0" fillId="0" borderId="0" xfId="0"/>
    <xf numFmtId="0" fontId="5" fillId="0" borderId="0" xfId="3" applyFont="1"/>
    <xf numFmtId="2" fontId="5" fillId="0" borderId="0" xfId="3" applyNumberFormat="1" applyFont="1"/>
    <xf numFmtId="0" fontId="14" fillId="0" borderId="0" xfId="0" applyFont="1" applyAlignment="1">
      <alignment horizontal="center" vertical="center"/>
    </xf>
    <xf numFmtId="0" fontId="13" fillId="0" borderId="0" xfId="0" applyFont="1"/>
    <xf numFmtId="0" fontId="17" fillId="0" borderId="2" xfId="0" applyFont="1" applyBorder="1" applyAlignment="1">
      <alignment horizontal="left" vertical="center" wrapText="1"/>
    </xf>
    <xf numFmtId="0" fontId="13" fillId="0" borderId="2" xfId="0" applyFont="1" applyBorder="1" applyAlignment="1">
      <alignment horizontal="center" vertical="center"/>
    </xf>
    <xf numFmtId="0" fontId="13" fillId="0" borderId="2" xfId="0" applyFont="1" applyBorder="1" applyAlignment="1">
      <alignment horizontal="center" vertical="center" wrapText="1"/>
    </xf>
    <xf numFmtId="0" fontId="9" fillId="0" borderId="2" xfId="0" applyFont="1" applyBorder="1" applyAlignment="1">
      <alignment horizontal="left" vertical="center" wrapText="1"/>
    </xf>
    <xf numFmtId="0" fontId="17" fillId="0" borderId="0" xfId="0" applyFont="1" applyAlignment="1">
      <alignment horizontal="left" vertical="center" wrapText="1"/>
    </xf>
    <xf numFmtId="0" fontId="13" fillId="0" borderId="0" xfId="0" applyFont="1" applyAlignment="1">
      <alignment horizontal="center" wrapText="1"/>
    </xf>
    <xf numFmtId="0" fontId="6" fillId="5" borderId="3" xfId="0" applyFont="1" applyFill="1" applyBorder="1"/>
    <xf numFmtId="0" fontId="6" fillId="5" borderId="4" xfId="0" applyFont="1" applyFill="1" applyBorder="1"/>
    <xf numFmtId="0" fontId="6" fillId="5" borderId="5" xfId="0" applyFont="1" applyFill="1" applyBorder="1"/>
    <xf numFmtId="0" fontId="6" fillId="5" borderId="2" xfId="0" applyFont="1" applyFill="1" applyBorder="1" applyAlignment="1">
      <alignment horizontal="center" vertical="center"/>
    </xf>
    <xf numFmtId="0" fontId="6" fillId="5" borderId="2" xfId="0" applyFont="1" applyFill="1" applyBorder="1" applyAlignment="1">
      <alignment horizontal="center" vertical="center" wrapText="1"/>
    </xf>
    <xf numFmtId="49" fontId="18" fillId="6" borderId="2" xfId="2" applyNumberFormat="1" applyFont="1" applyFill="1" applyBorder="1" applyAlignment="1">
      <alignment horizontal="left" vertical="center" wrapText="1"/>
    </xf>
    <xf numFmtId="49" fontId="18" fillId="7" borderId="2" xfId="2" applyNumberFormat="1" applyFont="1" applyFill="1" applyBorder="1" applyAlignment="1">
      <alignment horizontal="center" vertical="center" wrapText="1"/>
    </xf>
    <xf numFmtId="49" fontId="18" fillId="6" borderId="2" xfId="2" applyNumberFormat="1" applyFont="1" applyFill="1" applyBorder="1" applyAlignment="1">
      <alignment horizontal="center" vertical="center" wrapText="1"/>
    </xf>
    <xf numFmtId="2" fontId="18" fillId="8" borderId="2" xfId="2" applyNumberFormat="1" applyFont="1" applyFill="1" applyBorder="1" applyAlignment="1">
      <alignment horizontal="center" vertical="center" wrapText="1"/>
    </xf>
    <xf numFmtId="2" fontId="18" fillId="9" borderId="2" xfId="2" applyNumberFormat="1" applyFont="1" applyFill="1" applyBorder="1" applyAlignment="1">
      <alignment horizontal="center" vertical="center" wrapText="1"/>
    </xf>
    <xf numFmtId="2" fontId="18" fillId="10" borderId="2" xfId="2" applyNumberFormat="1" applyFont="1" applyFill="1" applyBorder="1" applyAlignment="1">
      <alignment horizontal="center" vertical="center" wrapText="1"/>
    </xf>
    <xf numFmtId="2" fontId="18" fillId="11" borderId="2" xfId="2" applyNumberFormat="1" applyFont="1" applyFill="1" applyBorder="1" applyAlignment="1">
      <alignment horizontal="center" vertical="center" wrapText="1"/>
    </xf>
    <xf numFmtId="0" fontId="13" fillId="12" borderId="2" xfId="0" applyFont="1" applyFill="1" applyBorder="1" applyAlignment="1">
      <alignment horizontal="center" vertical="center" wrapText="1"/>
    </xf>
    <xf numFmtId="9" fontId="13" fillId="13" borderId="2" xfId="0" applyNumberFormat="1" applyFont="1" applyFill="1" applyBorder="1" applyAlignment="1">
      <alignment horizontal="center" vertical="center" wrapText="1"/>
    </xf>
    <xf numFmtId="9" fontId="13" fillId="13" borderId="2" xfId="7" applyFont="1" applyFill="1" applyBorder="1" applyAlignment="1">
      <alignment horizontal="center" vertical="center" wrapText="1"/>
    </xf>
    <xf numFmtId="9" fontId="13" fillId="14" borderId="2" xfId="7" quotePrefix="1" applyFont="1" applyFill="1" applyBorder="1" applyAlignment="1">
      <alignment horizontal="center" vertical="center" wrapText="1"/>
    </xf>
    <xf numFmtId="0" fontId="13" fillId="0" borderId="2" xfId="0" applyFont="1" applyBorder="1" applyAlignment="1">
      <alignment vertical="center" wrapText="1"/>
    </xf>
    <xf numFmtId="0" fontId="10" fillId="0" borderId="2" xfId="8" applyFont="1" applyFill="1" applyBorder="1" applyAlignment="1">
      <alignment horizontal="center" vertical="center" wrapText="1"/>
    </xf>
    <xf numFmtId="2" fontId="13" fillId="0" borderId="2" xfId="3" applyNumberFormat="1" applyFont="1" applyBorder="1" applyAlignment="1">
      <alignment horizontal="center" vertical="center" wrapText="1"/>
    </xf>
    <xf numFmtId="10" fontId="13" fillId="0" borderId="2" xfId="7" applyNumberFormat="1" applyFont="1" applyBorder="1" applyAlignment="1">
      <alignment horizontal="center" vertical="center" wrapText="1"/>
    </xf>
    <xf numFmtId="10" fontId="13" fillId="0" borderId="2" xfId="7" applyNumberFormat="1" applyFont="1" applyFill="1" applyBorder="1" applyAlignment="1">
      <alignment horizontal="center" vertical="center" wrapText="1"/>
    </xf>
    <xf numFmtId="9" fontId="13" fillId="0" borderId="2" xfId="0" applyNumberFormat="1" applyFont="1" applyBorder="1" applyAlignment="1">
      <alignment horizontal="center" vertical="center" wrapText="1"/>
    </xf>
    <xf numFmtId="9" fontId="13" fillId="0" borderId="2" xfId="7" quotePrefix="1" applyFont="1" applyFill="1" applyBorder="1" applyAlignment="1">
      <alignment horizontal="center" vertical="center" wrapText="1"/>
    </xf>
    <xf numFmtId="9" fontId="13" fillId="0" borderId="2" xfId="7" applyFont="1" applyFill="1" applyBorder="1" applyAlignment="1">
      <alignment horizontal="center" vertical="center" wrapText="1"/>
    </xf>
    <xf numFmtId="0" fontId="0" fillId="15" borderId="1" xfId="0" applyFill="1" applyBorder="1"/>
    <xf numFmtId="0" fontId="20" fillId="15" borderId="1" xfId="0" applyFont="1" applyFill="1" applyBorder="1" applyAlignment="1">
      <alignment vertical="center"/>
    </xf>
    <xf numFmtId="0" fontId="21" fillId="15" borderId="1" xfId="0" applyFont="1" applyFill="1" applyBorder="1" applyAlignment="1">
      <alignment vertical="center"/>
    </xf>
    <xf numFmtId="49" fontId="18" fillId="7" borderId="2" xfId="20" applyNumberFormat="1" applyFont="1" applyFill="1" applyBorder="1" applyAlignment="1">
      <alignment horizontal="center" vertical="center" wrapText="1"/>
    </xf>
    <xf numFmtId="49" fontId="18" fillId="6" borderId="2" xfId="20" applyNumberFormat="1" applyFont="1" applyFill="1" applyBorder="1" applyAlignment="1">
      <alignment horizontal="center" vertical="center" wrapText="1"/>
    </xf>
    <xf numFmtId="49" fontId="18" fillId="3" borderId="2" xfId="20" applyNumberFormat="1" applyFont="1" applyFill="1" applyBorder="1" applyAlignment="1">
      <alignment horizontal="center" vertical="center" wrapText="1"/>
    </xf>
    <xf numFmtId="49" fontId="18" fillId="3" borderId="2" xfId="20" applyNumberFormat="1" applyFont="1" applyFill="1" applyBorder="1" applyAlignment="1">
      <alignment horizontal="left" vertical="center" wrapText="1"/>
    </xf>
    <xf numFmtId="2" fontId="18" fillId="3" borderId="2" xfId="20" applyNumberFormat="1" applyFont="1" applyFill="1" applyBorder="1" applyAlignment="1">
      <alignment horizontal="center" vertical="center" wrapText="1"/>
    </xf>
    <xf numFmtId="49" fontId="18" fillId="6" borderId="2" xfId="20" applyNumberFormat="1" applyFont="1" applyFill="1" applyBorder="1" applyAlignment="1">
      <alignment horizontal="left" vertical="center" wrapText="1"/>
    </xf>
    <xf numFmtId="0" fontId="10" fillId="2" borderId="2" xfId="8" applyFont="1" applyBorder="1" applyAlignment="1">
      <alignment horizontal="center" vertical="center" wrapText="1"/>
    </xf>
    <xf numFmtId="0" fontId="22" fillId="0" borderId="2" xfId="0" applyFont="1" applyBorder="1" applyAlignment="1">
      <alignment horizontal="center" vertical="center" wrapText="1"/>
    </xf>
    <xf numFmtId="1" fontId="13" fillId="2" borderId="2" xfId="18" applyNumberFormat="1" applyFont="1" applyBorder="1" applyAlignment="1">
      <alignment horizontal="center" vertical="center" wrapText="1"/>
    </xf>
    <xf numFmtId="2" fontId="13" fillId="2" borderId="2" xfId="18" applyNumberFormat="1" applyFont="1" applyBorder="1" applyAlignment="1">
      <alignment horizontal="center" vertical="center" wrapText="1"/>
    </xf>
    <xf numFmtId="0" fontId="10" fillId="2" borderId="2" xfId="8" applyFont="1" applyBorder="1" applyAlignment="1">
      <alignment horizontal="center" vertical="top" wrapText="1"/>
    </xf>
    <xf numFmtId="0" fontId="13" fillId="2" borderId="2" xfId="0" applyFont="1" applyFill="1" applyBorder="1" applyAlignment="1">
      <alignment horizontal="center" vertical="center" wrapText="1"/>
    </xf>
    <xf numFmtId="0" fontId="10" fillId="0" borderId="2" xfId="0" applyFont="1" applyBorder="1" applyAlignment="1">
      <alignment horizontal="center" vertical="top" wrapText="1"/>
    </xf>
    <xf numFmtId="0" fontId="10" fillId="0" borderId="2" xfId="0" applyFont="1" applyBorder="1" applyAlignment="1">
      <alignment horizontal="center" vertical="center" wrapText="1"/>
    </xf>
    <xf numFmtId="1" fontId="13" fillId="0" borderId="2" xfId="0" applyNumberFormat="1" applyFont="1" applyBorder="1" applyAlignment="1">
      <alignment horizontal="center" vertical="center"/>
    </xf>
    <xf numFmtId="0" fontId="10" fillId="2" borderId="2" xfId="0" applyFont="1" applyFill="1" applyBorder="1" applyAlignment="1">
      <alignment horizontal="center" vertical="center" wrapText="1"/>
    </xf>
    <xf numFmtId="1" fontId="13" fillId="0" borderId="6" xfId="0" applyNumberFormat="1" applyFont="1" applyBorder="1" applyAlignment="1">
      <alignment horizontal="center" vertical="center"/>
    </xf>
    <xf numFmtId="1" fontId="13" fillId="0" borderId="8" xfId="0" applyNumberFormat="1" applyFont="1" applyBorder="1" applyAlignment="1">
      <alignment horizontal="center" vertical="center"/>
    </xf>
    <xf numFmtId="1" fontId="13" fillId="0" borderId="9" xfId="0" applyNumberFormat="1" applyFont="1" applyBorder="1" applyAlignment="1">
      <alignment horizontal="center" vertical="center"/>
    </xf>
    <xf numFmtId="0" fontId="10" fillId="2" borderId="9" xfId="0" applyFont="1" applyFill="1" applyBorder="1" applyAlignment="1">
      <alignment horizontal="center" vertical="center" wrapText="1"/>
    </xf>
    <xf numFmtId="0" fontId="10" fillId="0" borderId="9" xfId="0" applyFont="1" applyBorder="1" applyAlignment="1">
      <alignment horizontal="center" vertical="center" wrapText="1"/>
    </xf>
    <xf numFmtId="0" fontId="10" fillId="0" borderId="8" xfId="0" applyFont="1" applyBorder="1" applyAlignment="1">
      <alignment horizontal="center" vertical="center" wrapText="1"/>
    </xf>
    <xf numFmtId="0" fontId="10" fillId="2" borderId="8" xfId="0" applyFont="1" applyFill="1" applyBorder="1" applyAlignment="1">
      <alignment horizontal="center" vertical="center" wrapText="1"/>
    </xf>
    <xf numFmtId="10" fontId="13" fillId="16" borderId="2" xfId="7" applyNumberFormat="1" applyFont="1" applyFill="1" applyBorder="1" applyAlignment="1">
      <alignment horizontal="center" vertical="center" wrapText="1"/>
    </xf>
    <xf numFmtId="0" fontId="10" fillId="12" borderId="2" xfId="0" applyFont="1" applyFill="1" applyBorder="1" applyAlignment="1">
      <alignment horizontal="center" vertical="top" wrapText="1"/>
    </xf>
    <xf numFmtId="0" fontId="10" fillId="12" borderId="2" xfId="0" applyFont="1" applyFill="1" applyBorder="1" applyAlignment="1">
      <alignment horizontal="center" vertical="center" wrapText="1"/>
    </xf>
    <xf numFmtId="0" fontId="10" fillId="12" borderId="8" xfId="0" applyFont="1" applyFill="1" applyBorder="1" applyAlignment="1">
      <alignment horizontal="center" vertical="center" wrapText="1"/>
    </xf>
    <xf numFmtId="164" fontId="13" fillId="12" borderId="2" xfId="0" applyNumberFormat="1" applyFont="1" applyFill="1" applyBorder="1" applyAlignment="1">
      <alignment horizontal="center" vertical="center" wrapText="1"/>
    </xf>
    <xf numFmtId="1" fontId="13" fillId="12" borderId="2" xfId="0" applyNumberFormat="1" applyFont="1" applyFill="1" applyBorder="1" applyAlignment="1">
      <alignment horizontal="center" vertical="center" wrapText="1"/>
    </xf>
    <xf numFmtId="49" fontId="15" fillId="7" borderId="11" xfId="2" applyNumberFormat="1" applyFont="1" applyFill="1" applyBorder="1" applyAlignment="1">
      <alignment horizontal="center" vertical="center" wrapText="1"/>
    </xf>
    <xf numFmtId="49" fontId="15" fillId="7" borderId="10" xfId="2" applyNumberFormat="1" applyFont="1" applyFill="1" applyBorder="1" applyAlignment="1">
      <alignment horizontal="center" vertical="center" wrapText="1"/>
    </xf>
    <xf numFmtId="49" fontId="15" fillId="7" borderId="7" xfId="2" applyNumberFormat="1" applyFont="1" applyFill="1" applyBorder="1" applyAlignment="1">
      <alignment horizontal="center" vertical="center" wrapText="1"/>
    </xf>
    <xf numFmtId="0" fontId="15" fillId="10" borderId="8" xfId="2" applyFont="1" applyFill="1" applyBorder="1" applyAlignment="1">
      <alignment horizontal="center" vertical="center" wrapText="1"/>
    </xf>
    <xf numFmtId="0" fontId="15" fillId="10" borderId="9" xfId="2" applyFont="1" applyFill="1" applyBorder="1" applyAlignment="1">
      <alignment horizontal="center" vertical="center" wrapText="1"/>
    </xf>
    <xf numFmtId="0" fontId="15" fillId="10" borderId="6" xfId="2" applyFont="1" applyFill="1" applyBorder="1" applyAlignment="1">
      <alignment horizontal="center" vertical="center" wrapText="1"/>
    </xf>
    <xf numFmtId="0" fontId="15" fillId="11" borderId="8" xfId="2" applyFont="1" applyFill="1" applyBorder="1" applyAlignment="1">
      <alignment horizontal="center" vertical="center" wrapText="1"/>
    </xf>
    <xf numFmtId="0" fontId="15" fillId="11" borderId="9" xfId="2" applyFont="1" applyFill="1" applyBorder="1" applyAlignment="1">
      <alignment horizontal="center" vertical="center" wrapText="1"/>
    </xf>
    <xf numFmtId="0" fontId="15" fillId="11" borderId="6" xfId="2" applyFont="1" applyFill="1" applyBorder="1" applyAlignment="1">
      <alignment horizontal="center" vertical="center" wrapText="1"/>
    </xf>
    <xf numFmtId="0" fontId="15" fillId="4" borderId="2" xfId="0" applyFont="1" applyFill="1" applyBorder="1" applyAlignment="1">
      <alignment horizontal="center" wrapText="1"/>
    </xf>
    <xf numFmtId="0" fontId="15" fillId="8" borderId="8" xfId="2" applyFont="1" applyFill="1" applyBorder="1" applyAlignment="1">
      <alignment horizontal="center" vertical="center" wrapText="1"/>
    </xf>
    <xf numFmtId="0" fontId="15" fillId="8" borderId="9" xfId="2" applyFont="1" applyFill="1" applyBorder="1" applyAlignment="1">
      <alignment horizontal="center" vertical="center" wrapText="1"/>
    </xf>
    <xf numFmtId="0" fontId="15" fillId="8" borderId="6" xfId="2" applyFont="1" applyFill="1" applyBorder="1" applyAlignment="1">
      <alignment horizontal="center" vertical="center" wrapText="1"/>
    </xf>
    <xf numFmtId="0" fontId="15" fillId="9" borderId="8" xfId="2" applyFont="1" applyFill="1" applyBorder="1" applyAlignment="1">
      <alignment horizontal="center" vertical="center" wrapText="1"/>
    </xf>
    <xf numFmtId="0" fontId="15" fillId="9" borderId="9" xfId="2" applyFont="1" applyFill="1" applyBorder="1" applyAlignment="1">
      <alignment horizontal="center" vertical="center" wrapText="1"/>
    </xf>
    <xf numFmtId="0" fontId="15" fillId="9" borderId="6" xfId="2" applyFont="1" applyFill="1" applyBorder="1" applyAlignment="1">
      <alignment horizontal="center" vertical="center" wrapText="1"/>
    </xf>
    <xf numFmtId="49" fontId="15" fillId="6" borderId="11" xfId="2" applyNumberFormat="1" applyFont="1" applyFill="1" applyBorder="1" applyAlignment="1">
      <alignment horizontal="center" vertical="center" wrapText="1"/>
    </xf>
    <xf numFmtId="49" fontId="15" fillId="6" borderId="10" xfId="2" applyNumberFormat="1" applyFont="1" applyFill="1" applyBorder="1" applyAlignment="1">
      <alignment horizontal="center" vertical="center" wrapText="1"/>
    </xf>
    <xf numFmtId="49" fontId="15" fillId="6" borderId="7" xfId="2" applyNumberFormat="1" applyFont="1" applyFill="1" applyBorder="1" applyAlignment="1">
      <alignment horizontal="center" vertical="center" wrapText="1"/>
    </xf>
    <xf numFmtId="49" fontId="15" fillId="3" borderId="11" xfId="2" applyNumberFormat="1" applyFont="1" applyFill="1" applyBorder="1" applyAlignment="1">
      <alignment horizontal="center" vertical="center" wrapText="1"/>
    </xf>
    <xf numFmtId="49" fontId="15" fillId="3" borderId="10" xfId="2" applyNumberFormat="1" applyFont="1" applyFill="1" applyBorder="1" applyAlignment="1">
      <alignment horizontal="center" vertical="center" wrapText="1"/>
    </xf>
    <xf numFmtId="49" fontId="15" fillId="3" borderId="7" xfId="2" applyNumberFormat="1" applyFont="1" applyFill="1" applyBorder="1" applyAlignment="1">
      <alignment horizontal="center" vertical="center" wrapText="1"/>
    </xf>
    <xf numFmtId="49" fontId="15" fillId="3" borderId="8" xfId="2" applyNumberFormat="1" applyFont="1" applyFill="1" applyBorder="1" applyAlignment="1">
      <alignment horizontal="center" vertical="center" wrapText="1"/>
    </xf>
    <xf numFmtId="49" fontId="15" fillId="3" borderId="9" xfId="2" applyNumberFormat="1" applyFont="1" applyFill="1" applyBorder="1" applyAlignment="1">
      <alignment horizontal="center" vertical="center" wrapText="1"/>
    </xf>
    <xf numFmtId="49" fontId="15" fillId="3" borderId="6" xfId="2" applyNumberFormat="1" applyFont="1" applyFill="1" applyBorder="1" applyAlignment="1">
      <alignment horizontal="center" vertical="center" wrapText="1"/>
    </xf>
    <xf numFmtId="0" fontId="6" fillId="5" borderId="2" xfId="0" applyFont="1" applyFill="1" applyBorder="1" applyAlignment="1">
      <alignment horizontal="center"/>
    </xf>
    <xf numFmtId="49" fontId="15" fillId="7" borderId="8" xfId="2" applyNumberFormat="1" applyFont="1" applyFill="1" applyBorder="1" applyAlignment="1">
      <alignment horizontal="center" vertical="center" wrapText="1"/>
    </xf>
    <xf numFmtId="49" fontId="15" fillId="7" borderId="9" xfId="2" applyNumberFormat="1" applyFont="1" applyFill="1" applyBorder="1" applyAlignment="1">
      <alignment horizontal="center" vertical="center" wrapText="1"/>
    </xf>
    <xf numFmtId="49" fontId="15" fillId="7" borderId="6" xfId="2" applyNumberFormat="1" applyFont="1" applyFill="1" applyBorder="1" applyAlignment="1">
      <alignment horizontal="center" vertical="center" wrapText="1"/>
    </xf>
    <xf numFmtId="49" fontId="15" fillId="6" borderId="8" xfId="2" applyNumberFormat="1" applyFont="1" applyFill="1" applyBorder="1" applyAlignment="1">
      <alignment horizontal="center" vertical="center" wrapText="1"/>
    </xf>
    <xf numFmtId="49" fontId="15" fillId="6" borderId="9" xfId="2" applyNumberFormat="1" applyFont="1" applyFill="1" applyBorder="1" applyAlignment="1">
      <alignment horizontal="center" vertical="center" wrapText="1"/>
    </xf>
    <xf numFmtId="49" fontId="15" fillId="6" borderId="6" xfId="2" applyNumberFormat="1" applyFont="1" applyFill="1" applyBorder="1" applyAlignment="1">
      <alignment horizontal="center" vertical="center" wrapText="1"/>
    </xf>
  </cellXfs>
  <cellStyles count="24">
    <cellStyle name="Millares" xfId="1" builtinId="3" customBuiltin="1"/>
    <cellStyle name="Millares 2" xfId="4" xr:uid="{00000000-0005-0000-0000-000001000000}"/>
    <cellStyle name="Millares 3" xfId="19" xr:uid="{00000000-0005-0000-0000-000002000000}"/>
    <cellStyle name="Millares 4" xfId="23" xr:uid="{00000000-0005-0000-0000-000003000000}"/>
    <cellStyle name="Moneda 2" xfId="5" xr:uid="{00000000-0005-0000-0000-000004000000}"/>
    <cellStyle name="Normal" xfId="0" builtinId="0" customBuiltin="1"/>
    <cellStyle name="Normal 2" xfId="3" xr:uid="{00000000-0005-0000-0000-000006000000}"/>
    <cellStyle name="Normal 2 2" xfId="10" xr:uid="{00000000-0005-0000-0000-000007000000}"/>
    <cellStyle name="Normal 2 3" xfId="12" xr:uid="{00000000-0005-0000-0000-000008000000}"/>
    <cellStyle name="Normal 2 4" xfId="18" xr:uid="{00000000-0005-0000-0000-000009000000}"/>
    <cellStyle name="Normal 3" xfId="6" xr:uid="{00000000-0005-0000-0000-00000A000000}"/>
    <cellStyle name="Normal 4" xfId="8" xr:uid="{00000000-0005-0000-0000-00000B000000}"/>
    <cellStyle name="Normal 4 2" xfId="2" xr:uid="{00000000-0005-0000-0000-00000C000000}"/>
    <cellStyle name="Normal 4 2 2" xfId="9" xr:uid="{00000000-0005-0000-0000-00000D000000}"/>
    <cellStyle name="Normal 4 2 3" xfId="13" xr:uid="{00000000-0005-0000-0000-00000E000000}"/>
    <cellStyle name="Normal 4 2 4" xfId="20" xr:uid="{00000000-0005-0000-0000-00000F000000}"/>
    <cellStyle name="Normal 4 3" xfId="21" xr:uid="{00000000-0005-0000-0000-000010000000}"/>
    <cellStyle name="Normal 5" xfId="11" xr:uid="{00000000-0005-0000-0000-000011000000}"/>
    <cellStyle name="Normal 6" xfId="15" xr:uid="{00000000-0005-0000-0000-000012000000}"/>
    <cellStyle name="Normal 7" xfId="16" xr:uid="{00000000-0005-0000-0000-000013000000}"/>
    <cellStyle name="Normal 8" xfId="17" xr:uid="{00000000-0005-0000-0000-000014000000}"/>
    <cellStyle name="Normal 9" xfId="22" xr:uid="{00000000-0005-0000-0000-000015000000}"/>
    <cellStyle name="Porcentaje" xfId="7" builtinId="5" customBuiltin="1"/>
    <cellStyle name="Porcentaje 2" xfId="14" xr:uid="{00000000-0005-0000-0000-000017000000}"/>
  </cellStyles>
  <dxfs count="20">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s>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 uri="smNativeData">
      <pm:charStyles xmlns:pm="smNativeData" id="1582054953" count="1">
        <pm:charStyle name="Normal" fontId="0" Id="1"/>
      </pm:charStyles>
      <pm:colors xmlns:pm="smNativeData" id="1582054953" count="5">
        <pm:color name="Color 24" rgb="D8D8D8"/>
        <pm:color name="Color 25" rgb="95B3D7"/>
        <pm:color name="Color 26" rgb="FFC000"/>
        <pm:color name="Color 27" rgb="B8CCE4"/>
        <pm:color name="Color 28" rgb="8DB4E2"/>
      </pm:colors>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198120</xdr:colOff>
      <xdr:row>0</xdr:row>
      <xdr:rowOff>133199</xdr:rowOff>
    </xdr:from>
    <xdr:to>
      <xdr:col>1</xdr:col>
      <xdr:colOff>304800</xdr:colOff>
      <xdr:row>1</xdr:row>
      <xdr:rowOff>0</xdr:rowOff>
    </xdr:to>
    <xdr:pic>
      <xdr:nvPicPr>
        <xdr:cNvPr id="2" name="Imagen 1" descr="Logo">
          <a:extLst>
            <a:ext uri="{FF2B5EF4-FFF2-40B4-BE49-F238E27FC236}">
              <a16:creationId xmlns:a16="http://schemas.microsoft.com/office/drawing/2014/main" id="{C90F5EB3-D90A-4EE6-A2D3-823C705CE3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8120" y="133199"/>
          <a:ext cx="1325880" cy="7278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adominguez/Documents/02%20DESEMPE&#209;O/1er%20trim/mpios%20pred/San%20Felipe%20Orizatl&#225;n/6.-%20INFORMACION%20PROGRAMATICA/DES-1%20INDICADORES%20ESTRATEGICOS%20Y%20DE%20GESTI&#211;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EEECE1"/>
      </a:dk2>
      <a:lt2>
        <a:srgbClr val="1F497D"/>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SimSun"/>
        <a:cs typeface="Times New Roma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prstTxWarp prst="textNoShape">
          <a:avLst/>
        </a:prstTxWarp>
        <a:noAutofit/>
      </a:bodyPr>
      <a:lstStyle>
        <a:defPPr>
          <a:defRPr/>
        </a:defPPr>
      </a:lstStyle>
      <a:style>
        <a:lnRef idx="0">
          <a:schemeClr val="accent1"/>
        </a:lnRef>
        <a:fillRef idx="0">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AR55"/>
  <sheetViews>
    <sheetView tabSelected="1" topLeftCell="A2" zoomScale="90" zoomScaleNormal="90" workbookViewId="0">
      <pane ySplit="2" topLeftCell="A4" activePane="bottomLeft" state="frozen"/>
      <selection activeCell="S2" sqref="S2"/>
      <selection pane="bottomLeft" activeCell="C5" sqref="C5:C55"/>
    </sheetView>
  </sheetViews>
  <sheetFormatPr baseColWidth="10" defaultRowHeight="15" x14ac:dyDescent="0.25"/>
  <cols>
    <col min="1" max="1" width="17.7109375" customWidth="1"/>
    <col min="2" max="2" width="8.28515625" customWidth="1"/>
    <col min="3" max="3" width="9.85546875" customWidth="1"/>
    <col min="4" max="4" width="18.7109375" customWidth="1"/>
    <col min="5" max="5" width="18.140625" customWidth="1"/>
    <col min="6" max="6" width="18.7109375" customWidth="1"/>
    <col min="7" max="7" width="8.42578125" customWidth="1"/>
    <col min="8" max="8" width="38.28515625" customWidth="1"/>
    <col min="9" max="9" width="15" customWidth="1"/>
    <col min="10" max="10" width="24.28515625" customWidth="1"/>
    <col min="11" max="11" width="29" customWidth="1"/>
    <col min="12" max="12" width="20.42578125" customWidth="1"/>
    <col min="13" max="13" width="9.28515625" customWidth="1"/>
    <col min="14" max="14" width="11" style="2" customWidth="1"/>
    <col min="15" max="15" width="12.140625" style="2" customWidth="1"/>
    <col min="16" max="16" width="12.42578125" style="2" customWidth="1"/>
    <col min="17" max="17" width="11.42578125" style="2" customWidth="1"/>
    <col min="18" max="18" width="40.28515625" style="2" customWidth="1"/>
    <col min="19" max="22" width="12.7109375" style="2" customWidth="1"/>
    <col min="23" max="23" width="10.85546875" style="2" customWidth="1"/>
    <col min="24" max="25" width="12.28515625" style="2" customWidth="1"/>
    <col min="26" max="29" width="9.140625" style="2" customWidth="1"/>
    <col min="30" max="30" width="9" style="2" customWidth="1"/>
    <col min="31" max="31" width="9" style="1" customWidth="1"/>
    <col min="32" max="33" width="9" customWidth="1"/>
    <col min="34" max="37" width="8.85546875" customWidth="1"/>
    <col min="38" max="41" width="9.28515625" customWidth="1"/>
    <col min="42" max="42" width="8.42578125" customWidth="1"/>
    <col min="43" max="43" width="12.28515625" customWidth="1"/>
    <col min="44" max="44" width="8.42578125" customWidth="1"/>
  </cols>
  <sheetData>
    <row r="1" spans="1:44" ht="67.150000000000006" customHeight="1" x14ac:dyDescent="0.25">
      <c r="A1" s="35"/>
      <c r="B1" s="35"/>
      <c r="C1" s="37" t="s">
        <v>69</v>
      </c>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row>
    <row r="2" spans="1:44" ht="32.25" customHeight="1" x14ac:dyDescent="0.25">
      <c r="A2" s="67" t="s">
        <v>75</v>
      </c>
      <c r="B2" s="68"/>
      <c r="C2" s="68"/>
      <c r="D2" s="68"/>
      <c r="E2" s="69"/>
      <c r="F2" s="83" t="s">
        <v>50</v>
      </c>
      <c r="G2" s="84"/>
      <c r="H2" s="84"/>
      <c r="I2" s="84"/>
      <c r="J2" s="84"/>
      <c r="K2" s="84"/>
      <c r="L2" s="84"/>
      <c r="M2" s="84"/>
      <c r="N2" s="84"/>
      <c r="O2" s="84"/>
      <c r="P2" s="84"/>
      <c r="Q2" s="84"/>
      <c r="R2" s="85"/>
      <c r="S2" s="86" t="s">
        <v>43</v>
      </c>
      <c r="T2" s="87"/>
      <c r="U2" s="87"/>
      <c r="V2" s="87"/>
      <c r="W2" s="87"/>
      <c r="X2" s="87"/>
      <c r="Y2" s="88"/>
      <c r="Z2" s="77" t="s">
        <v>0</v>
      </c>
      <c r="AA2" s="78"/>
      <c r="AB2" s="78"/>
      <c r="AC2" s="79"/>
      <c r="AD2" s="80" t="s">
        <v>1</v>
      </c>
      <c r="AE2" s="81"/>
      <c r="AF2" s="81"/>
      <c r="AG2" s="82"/>
      <c r="AH2" s="70" t="s">
        <v>2</v>
      </c>
      <c r="AI2" s="71"/>
      <c r="AJ2" s="71"/>
      <c r="AK2" s="72"/>
      <c r="AL2" s="73" t="s">
        <v>3</v>
      </c>
      <c r="AM2" s="74"/>
      <c r="AN2" s="74"/>
      <c r="AO2" s="75"/>
      <c r="AP2" s="76" t="s">
        <v>42</v>
      </c>
      <c r="AQ2" s="76"/>
      <c r="AR2" s="76"/>
    </row>
    <row r="3" spans="1:44" s="3" customFormat="1" ht="74.25" customHeight="1" x14ac:dyDescent="0.25">
      <c r="A3" s="17" t="s">
        <v>70</v>
      </c>
      <c r="B3" s="38" t="s">
        <v>71</v>
      </c>
      <c r="C3" s="38" t="s">
        <v>72</v>
      </c>
      <c r="D3" s="17" t="s">
        <v>116</v>
      </c>
      <c r="E3" s="17" t="s">
        <v>73</v>
      </c>
      <c r="F3" s="18" t="s">
        <v>84</v>
      </c>
      <c r="G3" s="18" t="s">
        <v>85</v>
      </c>
      <c r="H3" s="18" t="s">
        <v>86</v>
      </c>
      <c r="I3" s="16" t="s">
        <v>87</v>
      </c>
      <c r="J3" s="16" t="s">
        <v>88</v>
      </c>
      <c r="K3" s="18" t="s">
        <v>89</v>
      </c>
      <c r="L3" s="18" t="s">
        <v>90</v>
      </c>
      <c r="M3" s="39" t="s">
        <v>91</v>
      </c>
      <c r="N3" s="39" t="s">
        <v>92</v>
      </c>
      <c r="O3" s="39" t="s">
        <v>93</v>
      </c>
      <c r="P3" s="39" t="s">
        <v>94</v>
      </c>
      <c r="Q3" s="39" t="s">
        <v>95</v>
      </c>
      <c r="R3" s="39" t="s">
        <v>96</v>
      </c>
      <c r="S3" s="40" t="s">
        <v>97</v>
      </c>
      <c r="T3" s="41" t="s">
        <v>98</v>
      </c>
      <c r="U3" s="41" t="s">
        <v>99</v>
      </c>
      <c r="V3" s="41" t="s">
        <v>100</v>
      </c>
      <c r="W3" s="40" t="s">
        <v>101</v>
      </c>
      <c r="X3" s="40" t="s">
        <v>102</v>
      </c>
      <c r="Y3" s="40" t="s">
        <v>103</v>
      </c>
      <c r="Z3" s="19" t="s">
        <v>104</v>
      </c>
      <c r="AA3" s="19" t="s">
        <v>105</v>
      </c>
      <c r="AB3" s="19" t="s">
        <v>106</v>
      </c>
      <c r="AC3" s="19" t="s">
        <v>107</v>
      </c>
      <c r="AD3" s="20" t="s">
        <v>104</v>
      </c>
      <c r="AE3" s="20" t="s">
        <v>105</v>
      </c>
      <c r="AF3" s="20" t="s">
        <v>106</v>
      </c>
      <c r="AG3" s="20" t="s">
        <v>107</v>
      </c>
      <c r="AH3" s="21" t="s">
        <v>104</v>
      </c>
      <c r="AI3" s="21" t="s">
        <v>105</v>
      </c>
      <c r="AJ3" s="21" t="s">
        <v>106</v>
      </c>
      <c r="AK3" s="21" t="s">
        <v>107</v>
      </c>
      <c r="AL3" s="22" t="s">
        <v>104</v>
      </c>
      <c r="AM3" s="22" t="s">
        <v>105</v>
      </c>
      <c r="AN3" s="22" t="s">
        <v>106</v>
      </c>
      <c r="AO3" s="22" t="s">
        <v>107</v>
      </c>
      <c r="AP3" s="40" t="s">
        <v>108</v>
      </c>
      <c r="AQ3" s="40" t="s">
        <v>109</v>
      </c>
      <c r="AR3" s="42" t="s">
        <v>107</v>
      </c>
    </row>
    <row r="4" spans="1:44" ht="74.650000000000006" customHeight="1" x14ac:dyDescent="0.25">
      <c r="A4" s="27" t="s">
        <v>118</v>
      </c>
      <c r="B4" s="7">
        <v>2024</v>
      </c>
      <c r="C4" s="44" t="s">
        <v>449</v>
      </c>
      <c r="D4" s="44" t="s">
        <v>119</v>
      </c>
      <c r="E4" s="7" t="s">
        <v>120</v>
      </c>
      <c r="F4" s="50" t="s">
        <v>121</v>
      </c>
      <c r="G4" s="7" t="s">
        <v>122</v>
      </c>
      <c r="H4" s="51" t="s">
        <v>123</v>
      </c>
      <c r="I4" s="52" t="s">
        <v>124</v>
      </c>
      <c r="J4" s="50" t="s">
        <v>125</v>
      </c>
      <c r="K4" s="51" t="s">
        <v>126</v>
      </c>
      <c r="L4" s="50" t="s">
        <v>127</v>
      </c>
      <c r="M4" s="53" t="s">
        <v>128</v>
      </c>
      <c r="N4" s="51" t="s">
        <v>35</v>
      </c>
      <c r="O4" s="51" t="s">
        <v>6</v>
      </c>
      <c r="P4" s="51" t="s">
        <v>419</v>
      </c>
      <c r="Q4" s="51" t="s">
        <v>419</v>
      </c>
      <c r="R4" s="51" t="s">
        <v>421</v>
      </c>
      <c r="S4" s="51" t="s">
        <v>11</v>
      </c>
      <c r="T4" s="30">
        <v>0.8</v>
      </c>
      <c r="U4" s="30">
        <v>0.9</v>
      </c>
      <c r="V4" s="30">
        <v>1.1000000000000001</v>
      </c>
      <c r="W4" s="51">
        <v>100</v>
      </c>
      <c r="X4" s="51">
        <v>100</v>
      </c>
      <c r="Y4" s="47" t="s">
        <v>414</v>
      </c>
      <c r="Z4" s="51">
        <f>13/52*100</f>
        <v>25</v>
      </c>
      <c r="AA4" s="51">
        <v>25</v>
      </c>
      <c r="AB4" s="24">
        <f>IF(AA4=0,0,IFERROR(AA4/Z4,""))</f>
        <v>1</v>
      </c>
      <c r="AC4" s="26" t="str">
        <f>IF(AB4="","",IF(AB4&gt;1.3,"Rojo",IF($S4="Ascendente",IF(AND(AB4=0,AB4=0),0,IF(AND(AB4&lt;=$T4,AB4&gt;0),"Rojo",IF(AND(AB4&gt;$T4,AB4&lt;=$U4),"Amarillo",IF(AND(AB4&gt;$U4,AB4&lt;=$V4),"Verde")))),IF($S4="Descendente",IF(AND(AB4&gt;=$V4,AB4&lt;$U4),"Verde",IF(AND(AB4&gt;=$U4,AB4&lt;$T4),"Amarillo",IF(AND(AB4&gt;=$T4,AB4&gt;1.3),"Rojo",0)))))))</f>
        <v>Verde</v>
      </c>
      <c r="AD4" s="45">
        <v>25</v>
      </c>
      <c r="AE4" s="45">
        <v>25</v>
      </c>
      <c r="AF4" s="24">
        <f t="shared" ref="AF4" si="0">IF(AE4=0,0,IFERROR(AE4/AD4,""))</f>
        <v>1</v>
      </c>
      <c r="AG4" s="26" t="str">
        <f t="shared" ref="AG4" si="1">IF(AF4="","",IF(AF4&gt;1.3,"Rojo",IF($S4="Ascendente",IF(AND(AF4=0,AF4=0),0,IF(AND(AF4&lt;=$T4,AF4&gt;0),"Rojo",IF(AND(AF4&gt;$T4,AF4&lt;=$U4),"Amarillo",IF(AND(AF4&gt;$U4,AF4&lt;=$V4),"Verde")))),IF($S4="Descendente",IF(AND(AF4&gt;=$V4,AF4&lt;$U4),"Verde",IF(AND(AF4&gt;=$U4,AF4&lt;$T4),"Amarillo",IF(AND(AF4&gt;=$T4,AF4&gt;1.3),"Rojo",0)))))))</f>
        <v>Verde</v>
      </c>
      <c r="AH4" s="45">
        <v>25</v>
      </c>
      <c r="AI4" s="45">
        <v>25</v>
      </c>
      <c r="AJ4" s="24">
        <f t="shared" ref="AJ4" si="2">IF(AI4=0,0,IFERROR(AI4/AH4,""))</f>
        <v>1</v>
      </c>
      <c r="AK4" s="26" t="str">
        <f t="shared" ref="AK4" si="3">IF(AJ4="","",IF(AJ4&gt;1.3,"Rojo",IF($S4="Ascendente",IF(AND(AJ4=0,AJ4=0),0,IF(AND(AJ4&lt;=$T4,AJ4&gt;0),"Rojo",IF(AND(AJ4&gt;$T4,AJ4&lt;=$U4),"Amarillo",IF(AND(AJ4&gt;$U4,AJ4&lt;=$V4),"Verde")))),IF($S4="Descendente",IF(AND(AJ4&gt;=$V4,AJ4&lt;$U4),"Verde",IF(AND(AJ4&gt;=$U4,AJ4&lt;$T4),"Amarillo",IF(AND(AJ4&gt;=$T4,AJ4&gt;1.3),"Rojo",0)))))))</f>
        <v>Verde</v>
      </c>
      <c r="AL4" s="23">
        <v>25</v>
      </c>
      <c r="AM4" s="23">
        <v>25</v>
      </c>
      <c r="AN4" s="24">
        <f t="shared" ref="AN4" si="4">IF(AM4=0,0,IFERROR(AM4/AL4,""))</f>
        <v>1</v>
      </c>
      <c r="AO4" s="26" t="str">
        <f t="shared" ref="AO4" si="5">IF(AN4="","",IF(AN4&gt;1.3,"Rojo",IF($S4="Ascendente",IF(AND(AN4=0,AN4=0),0,IF(AND(AN4&lt;=$T4,AN4&gt;0),"Rojo",IF(AND(AN4&gt;$T4,AN4&lt;=$U4),"Amarillo",IF(AND(AN4&gt;$U4,AN4&lt;=$V4),"Verde")))),IF($S4="Descendente",IF(AND(AN4&gt;=$V4,AN4&lt;$U4),"Verde",IF(AND(AN4&gt;=$U4,AN4&lt;$T4),"Amarillo",IF(AND(AN4&gt;=$T4,AN4&gt;1.3),"Rojo",0)))))))</f>
        <v>Verde</v>
      </c>
      <c r="AP4" s="45">
        <v>100</v>
      </c>
      <c r="AQ4" s="25">
        <f>IF(AP4=0,0,IFERROR(AP4/X4,""))</f>
        <v>1</v>
      </c>
      <c r="AR4" s="26" t="str">
        <f t="shared" ref="AR4" si="6">IF(AQ4="","",IF(AQ4&gt;1.3,"Rojo",IF($S4="Ascendente",IF(AND(AQ4=0,AQ4=0),0,IF(AND(AQ4&lt;=$T4,AQ4&gt;0),"Rojo",IF(AND(AQ4&gt;$T4,AQ4&lt;=$U4),"Amarillo",IF(AND(AQ4&gt;$U4,AQ4&lt;=$V4),"Verde")))),IF($S4="Descendente",IF(AND(AQ4&gt;=$V4,AQ4&lt;$U4),"Verde",IF(AND(AQ4&gt;=$U4,AQ4&lt;$T4),"Amarillo",IF(AND(AQ4&gt;=$T4,AQ4&gt;1.3),"Rojo",0)))))))</f>
        <v>Verde</v>
      </c>
    </row>
    <row r="5" spans="1:44" ht="74.650000000000006" customHeight="1" x14ac:dyDescent="0.25">
      <c r="A5" s="27" t="s">
        <v>118</v>
      </c>
      <c r="B5" s="7">
        <v>2024</v>
      </c>
      <c r="C5" s="44" t="s">
        <v>449</v>
      </c>
      <c r="D5" s="44" t="s">
        <v>119</v>
      </c>
      <c r="E5" s="7" t="s">
        <v>120</v>
      </c>
      <c r="F5" s="50" t="s">
        <v>121</v>
      </c>
      <c r="G5" s="7" t="s">
        <v>67</v>
      </c>
      <c r="H5" s="51" t="s">
        <v>129</v>
      </c>
      <c r="I5" s="52" t="s">
        <v>130</v>
      </c>
      <c r="J5" s="50" t="s">
        <v>131</v>
      </c>
      <c r="K5" s="51" t="s">
        <v>132</v>
      </c>
      <c r="L5" s="50" t="s">
        <v>133</v>
      </c>
      <c r="M5" s="53" t="s">
        <v>128</v>
      </c>
      <c r="N5" s="51" t="s">
        <v>35</v>
      </c>
      <c r="O5" s="51" t="s">
        <v>6</v>
      </c>
      <c r="P5" s="51" t="s">
        <v>419</v>
      </c>
      <c r="Q5" s="51" t="s">
        <v>419</v>
      </c>
      <c r="R5" s="51" t="s">
        <v>422</v>
      </c>
      <c r="S5" s="51" t="s">
        <v>11</v>
      </c>
      <c r="T5" s="30">
        <v>0.72</v>
      </c>
      <c r="U5" s="30">
        <v>0.81</v>
      </c>
      <c r="V5" s="30">
        <v>1</v>
      </c>
      <c r="W5" s="51">
        <v>90</v>
      </c>
      <c r="X5" s="51">
        <v>90</v>
      </c>
      <c r="Y5" s="47" t="s">
        <v>414</v>
      </c>
      <c r="Z5" s="51">
        <v>25</v>
      </c>
      <c r="AA5" s="51">
        <v>20</v>
      </c>
      <c r="AB5" s="24">
        <f>IF(AA5=0,0,IFERROR(AA5/Z5,""))</f>
        <v>0.8</v>
      </c>
      <c r="AC5" s="26" t="str">
        <f>IF(AB5="","",IF(AB5&gt;1.3,"Rojo",IF($S5="Ascendente",IF(AND(AB5=0,AB5=0),0,IF(AND(AB5&lt;=$T5,AB5&gt;0),"Rojo",IF(AND(AB5&gt;$T5,AB5&lt;=$U5),"Amarillo",IF(AND(AB5&gt;$U5,AB5&lt;=$V5),"Verde")))),IF($S5="Descendente",IF(AND(AB5&gt;=$V5,AB5&lt;$U5),"Verde",IF(AND(AB5&gt;=$U5,AB5&lt;$T5),"Amarillo",IF(AND(AB5&gt;=$T5,AB5&gt;1.3),"Rojo",0)))))))</f>
        <v>Amarillo</v>
      </c>
      <c r="AD5" s="45">
        <v>25</v>
      </c>
      <c r="AE5" s="45">
        <v>20</v>
      </c>
      <c r="AF5" s="24">
        <f t="shared" ref="AF5:AF39" si="7">IF(AE5=0,0,IFERROR(AE5/AD5,""))</f>
        <v>0.8</v>
      </c>
      <c r="AG5" s="26" t="str">
        <f t="shared" ref="AG5:AG55" si="8">IF(AF5="","",IF(AF5&gt;1.3,"Rojo",IF($S5="Ascendente",IF(AND(AF5=0,AF5=0),0,IF(AND(AF5&lt;=$T5,AF5&gt;0),"Rojo",IF(AND(AF5&gt;$T5,AF5&lt;=$U5),"Amarillo",IF(AND(AF5&gt;$U5,AF5&lt;=$V5),"Verde")))),IF($S5="Descendente",IF(AND(AF5&gt;=$V5,AF5&lt;$U5),"Verde",IF(AND(AF5&gt;=$U5,AF5&lt;$T5),"Amarillo",IF(AND(AF5&gt;=$T5,AF5&gt;1.3),"Rojo",0)))))))</f>
        <v>Amarillo</v>
      </c>
      <c r="AH5" s="45">
        <v>25</v>
      </c>
      <c r="AI5" s="45">
        <v>20</v>
      </c>
      <c r="AJ5" s="24">
        <f t="shared" ref="AJ5:AJ39" si="9">IF(AI5=0,0,IFERROR(AI5/AH5,""))</f>
        <v>0.8</v>
      </c>
      <c r="AK5" s="26" t="str">
        <f>IF(AJ5="","",IF(AJ5&gt;1.3,"Rojo",IF($S5="Ascendente",IF(AND(AJ5=0,AJ5=0),0,IF(AND(AJ5&lt;=$T5,AJ5&gt;0),"Rojo",IF(AND(AJ5&gt;$T5,AJ5&lt;=$U5),"Amarillo",IF(AND(AJ5&gt;$U5,AJ5&lt;=$V5),"Verde")))),IF($S5="Descendente",IF(AND(AJ5&gt;=$V5,AJ5&lt;$U5),"Verde",IF(AND(AJ5&gt;=$U5,AJ5&lt;$T5),"Amarillo",IF(AND(AJ5&gt;=$T5,AJ5&gt;1.3),"Rojo",0)))))))</f>
        <v>Amarillo</v>
      </c>
      <c r="AL5" s="23">
        <v>25</v>
      </c>
      <c r="AM5" s="23">
        <v>20</v>
      </c>
      <c r="AN5" s="24">
        <f t="shared" ref="AN5:AN39" si="10">IF(AM5=0,0,IFERROR(AM5/AL5,""))</f>
        <v>0.8</v>
      </c>
      <c r="AO5" s="26" t="str">
        <f t="shared" ref="AO5:AO55" si="11">IF(AN5="","",IF(AN5&gt;1.3,"Rojo",IF($S5="Ascendente",IF(AND(AN5=0,AN5=0),0,IF(AND(AN5&lt;=$T5,AN5&gt;0),"Rojo",IF(AND(AN5&gt;$T5,AN5&lt;=$U5),"Amarillo",IF(AND(AN5&gt;$U5,AN5&lt;=$V5),"Verde")))),IF($S5="Descendente",IF(AND(AN5&gt;=$V5,AN5&lt;$U5),"Verde",IF(AND(AN5&gt;=$U5,AN5&lt;$T5),"Amarillo",IF(AND(AN5&gt;=$T5,AN5&gt;1.3),"Rojo",0)))))))</f>
        <v>Amarillo</v>
      </c>
      <c r="AP5" s="45">
        <v>20</v>
      </c>
      <c r="AQ5" s="25">
        <f>IF(AP5=0,0,IFERROR(AP5/X5,""))</f>
        <v>0.22222222222222221</v>
      </c>
      <c r="AR5" s="26" t="str">
        <f t="shared" ref="AR5:AR55" si="12">IF(AQ5="","",IF(AQ5&gt;1.3,"Rojo",IF($S5="Ascendente",IF(AND(AQ5=0,AQ5=0),0,IF(AND(AQ5&lt;=$T5,AQ5&gt;0),"Rojo",IF(AND(AQ5&gt;$T5,AQ5&lt;=$U5),"Amarillo",IF(AND(AQ5&gt;$U5,AQ5&lt;=$V5),"Verde")))),IF($S5="Descendente",IF(AND(AQ5&gt;=$V5,AQ5&lt;$U5),"Verde",IF(AND(AQ5&gt;=$U5,AQ5&lt;$T5),"Amarillo",IF(AND(AQ5&gt;=$T5,AQ5&gt;1.3),"Rojo",0)))))))</f>
        <v>Rojo</v>
      </c>
    </row>
    <row r="6" spans="1:44" ht="74.650000000000006" customHeight="1" x14ac:dyDescent="0.25">
      <c r="A6" s="27" t="s">
        <v>118</v>
      </c>
      <c r="B6" s="7">
        <v>2024</v>
      </c>
      <c r="C6" s="44" t="s">
        <v>449</v>
      </c>
      <c r="D6" s="44" t="s">
        <v>119</v>
      </c>
      <c r="E6" s="7" t="s">
        <v>120</v>
      </c>
      <c r="F6" s="50" t="s">
        <v>121</v>
      </c>
      <c r="G6" s="7" t="s">
        <v>134</v>
      </c>
      <c r="H6" s="51" t="s">
        <v>135</v>
      </c>
      <c r="I6" s="52" t="s">
        <v>136</v>
      </c>
      <c r="J6" s="62" t="s">
        <v>137</v>
      </c>
      <c r="K6" s="63" t="s">
        <v>138</v>
      </c>
      <c r="L6" s="50" t="s">
        <v>139</v>
      </c>
      <c r="M6" s="53" t="s">
        <v>128</v>
      </c>
      <c r="N6" s="51" t="s">
        <v>35</v>
      </c>
      <c r="O6" s="51" t="s">
        <v>6</v>
      </c>
      <c r="P6" s="51" t="s">
        <v>419</v>
      </c>
      <c r="Q6" s="51" t="s">
        <v>419</v>
      </c>
      <c r="R6" s="51" t="s">
        <v>423</v>
      </c>
      <c r="S6" s="51" t="s">
        <v>11</v>
      </c>
      <c r="T6" s="30">
        <v>0.64</v>
      </c>
      <c r="U6" s="30">
        <v>0.72</v>
      </c>
      <c r="V6" s="30">
        <v>1</v>
      </c>
      <c r="W6" s="51">
        <v>80</v>
      </c>
      <c r="X6" s="51">
        <v>80</v>
      </c>
      <c r="Y6" s="47" t="s">
        <v>414</v>
      </c>
      <c r="Z6" s="51">
        <v>20</v>
      </c>
      <c r="AA6" s="51">
        <v>20</v>
      </c>
      <c r="AB6" s="24">
        <f>IF(AA6=0,0,IFERROR(AA6/Z6,""))</f>
        <v>1</v>
      </c>
      <c r="AC6" s="26" t="str">
        <f>IF(AB6="","",IF(AB6&gt;1.3,"Rojo",IF($S6="Ascendente",IF(AND(AB6=0,AB6=0),0,IF(AND(AB6&lt;=$T6,AB6&gt;0),"Rojo",IF(AND(AB6&gt;$T6,AB6&lt;=$U6),"Amarillo",IF(AND(AB6&gt;$U6,AB6&lt;=$V6),"Verde")))),IF($S6="Descendente",IF(AND(AB6&gt;=$V6,AB6&lt;$U6),"Verde",IF(AND(AB6&gt;=$U6,AB6&lt;$T6),"Amarillo",IF(AND(AB6&gt;=$T6,AB6&gt;1.3),"Rojo",0)))))))</f>
        <v>Verde</v>
      </c>
      <c r="AD6" s="45">
        <v>20</v>
      </c>
      <c r="AE6" s="45">
        <v>20</v>
      </c>
      <c r="AF6" s="24">
        <f t="shared" si="7"/>
        <v>1</v>
      </c>
      <c r="AG6" s="26" t="str">
        <f t="shared" si="8"/>
        <v>Verde</v>
      </c>
      <c r="AH6" s="45">
        <v>20</v>
      </c>
      <c r="AI6" s="45">
        <v>10</v>
      </c>
      <c r="AJ6" s="24">
        <f t="shared" si="9"/>
        <v>0.5</v>
      </c>
      <c r="AK6" s="26" t="str">
        <f t="shared" ref="AK6:AK55" si="13">IF(AJ6="","",IF(AJ6&gt;1.3,"Rojo",IF($S6="Ascendente",IF(AND(AJ6=0,AJ6=0),0,IF(AND(AJ6&lt;=$T6,AJ6&gt;0),"Rojo",IF(AND(AJ6&gt;$T6,AJ6&lt;=$U6),"Amarillo",IF(AND(AJ6&gt;$U6,AJ6&lt;=$V6),"Verde")))),IF($S6="Descendente",IF(AND(AJ6&gt;=$V6,AJ6&lt;$U6),"Verde",IF(AND(AJ6&gt;=$U6,AJ6&lt;$T6),"Amarillo",IF(AND(AJ6&gt;=$T6,AJ6&gt;1.3),"Rojo",0)))))))</f>
        <v>Rojo</v>
      </c>
      <c r="AL6" s="23">
        <v>20</v>
      </c>
      <c r="AM6" s="23">
        <v>20</v>
      </c>
      <c r="AN6" s="24">
        <f t="shared" si="10"/>
        <v>1</v>
      </c>
      <c r="AO6" s="26" t="str">
        <f t="shared" si="11"/>
        <v>Verde</v>
      </c>
      <c r="AP6" s="45">
        <v>70</v>
      </c>
      <c r="AQ6" s="25">
        <f t="shared" ref="AQ6:AQ39" si="14">IF(AP6=0,0,IFERROR(AP6/X6,""))</f>
        <v>0.875</v>
      </c>
      <c r="AR6" s="26" t="str">
        <f t="shared" si="12"/>
        <v>Verde</v>
      </c>
    </row>
    <row r="7" spans="1:44" ht="74.650000000000006" customHeight="1" x14ac:dyDescent="0.25">
      <c r="A7" s="27" t="s">
        <v>118</v>
      </c>
      <c r="B7" s="7">
        <v>2024</v>
      </c>
      <c r="C7" s="44" t="s">
        <v>449</v>
      </c>
      <c r="D7" s="44" t="s">
        <v>119</v>
      </c>
      <c r="E7" s="7" t="s">
        <v>120</v>
      </c>
      <c r="F7" s="50" t="s">
        <v>121</v>
      </c>
      <c r="G7" s="7" t="s">
        <v>140</v>
      </c>
      <c r="H7" s="51" t="s">
        <v>141</v>
      </c>
      <c r="I7" s="52" t="s">
        <v>142</v>
      </c>
      <c r="J7" s="62" t="s">
        <v>143</v>
      </c>
      <c r="K7" s="63" t="s">
        <v>144</v>
      </c>
      <c r="L7" s="50" t="s">
        <v>145</v>
      </c>
      <c r="M7" s="53" t="s">
        <v>146</v>
      </c>
      <c r="N7" s="47" t="s">
        <v>147</v>
      </c>
      <c r="O7" s="51" t="s">
        <v>6</v>
      </c>
      <c r="P7" s="51" t="s">
        <v>419</v>
      </c>
      <c r="Q7" s="51" t="s">
        <v>419</v>
      </c>
      <c r="R7" s="51" t="s">
        <v>424</v>
      </c>
      <c r="S7" s="51" t="s">
        <v>11</v>
      </c>
      <c r="T7" s="30">
        <v>0.56000000000000005</v>
      </c>
      <c r="U7" s="30">
        <v>0.63</v>
      </c>
      <c r="V7" s="30">
        <v>1</v>
      </c>
      <c r="W7" s="51">
        <v>70</v>
      </c>
      <c r="X7" s="51">
        <v>70</v>
      </c>
      <c r="Y7" s="47" t="s">
        <v>414</v>
      </c>
      <c r="Z7" s="51">
        <v>70</v>
      </c>
      <c r="AA7" s="51">
        <v>25</v>
      </c>
      <c r="AB7" s="24">
        <f t="shared" ref="AB7:AB39" si="15">IF(AA7=0,0,IFERROR(AA7/Z7,""))</f>
        <v>0.35714285714285715</v>
      </c>
      <c r="AC7" s="26" t="str">
        <f t="shared" ref="AC7:AC55" si="16">IF(AB7="","",IF(AB7&gt;1.3,"Rojo",IF($S7="Ascendente",IF(AND(AB7=0,AB7=0),0,IF(AND(AB7&lt;=$T7,AB7&gt;0),"Rojo",IF(AND(AB7&gt;$T7,AB7&lt;=$U7),"Amarillo",IF(AND(AB7&gt;$U7,AB7&lt;=$V7),"Verde")))),IF($S7="Descendente",IF(AND(AB7&gt;=$V7,AB7&lt;$U7),"Verde",IF(AND(AB7&gt;=$U7,AB7&lt;$T7),"Amarillo",IF(AND(AB7&gt;=$T7,AB7&gt;1.3),"Rojo",0)))))))</f>
        <v>Rojo</v>
      </c>
      <c r="AD7" s="45">
        <v>70</v>
      </c>
      <c r="AE7" s="45">
        <v>50</v>
      </c>
      <c r="AF7" s="24">
        <f t="shared" si="7"/>
        <v>0.7142857142857143</v>
      </c>
      <c r="AG7" s="26" t="str">
        <f t="shared" si="8"/>
        <v>Verde</v>
      </c>
      <c r="AH7" s="45">
        <v>70</v>
      </c>
      <c r="AI7" s="45">
        <v>50</v>
      </c>
      <c r="AJ7" s="24">
        <f t="shared" si="9"/>
        <v>0.7142857142857143</v>
      </c>
      <c r="AK7" s="26" t="str">
        <f t="shared" si="13"/>
        <v>Verde</v>
      </c>
      <c r="AL7" s="23">
        <v>70</v>
      </c>
      <c r="AM7" s="23">
        <v>100</v>
      </c>
      <c r="AN7" s="24">
        <f t="shared" si="10"/>
        <v>1.4285714285714286</v>
      </c>
      <c r="AO7" s="26" t="str">
        <f t="shared" si="11"/>
        <v>Rojo</v>
      </c>
      <c r="AP7" s="45">
        <v>100</v>
      </c>
      <c r="AQ7" s="25">
        <f t="shared" si="14"/>
        <v>1.4285714285714286</v>
      </c>
      <c r="AR7" s="26" t="str">
        <f t="shared" si="12"/>
        <v>Rojo</v>
      </c>
    </row>
    <row r="8" spans="1:44" ht="74.650000000000006" customHeight="1" x14ac:dyDescent="0.25">
      <c r="A8" s="27" t="s">
        <v>118</v>
      </c>
      <c r="B8" s="7">
        <v>2024</v>
      </c>
      <c r="C8" s="44" t="s">
        <v>449</v>
      </c>
      <c r="D8" s="44" t="s">
        <v>119</v>
      </c>
      <c r="E8" s="7" t="s">
        <v>148</v>
      </c>
      <c r="F8" s="7" t="s">
        <v>149</v>
      </c>
      <c r="G8" s="7" t="s">
        <v>122</v>
      </c>
      <c r="H8" s="51" t="s">
        <v>150</v>
      </c>
      <c r="I8" s="52" t="s">
        <v>151</v>
      </c>
      <c r="J8" s="63" t="s">
        <v>152</v>
      </c>
      <c r="K8" s="63" t="s">
        <v>445</v>
      </c>
      <c r="L8" s="51" t="s">
        <v>153</v>
      </c>
      <c r="M8" s="53" t="s">
        <v>128</v>
      </c>
      <c r="N8" s="51" t="s">
        <v>35</v>
      </c>
      <c r="O8" s="51" t="s">
        <v>6</v>
      </c>
      <c r="P8" s="51" t="s">
        <v>419</v>
      </c>
      <c r="Q8" s="51" t="s">
        <v>419</v>
      </c>
      <c r="R8" s="51" t="s">
        <v>425</v>
      </c>
      <c r="S8" s="51" t="s">
        <v>11</v>
      </c>
      <c r="T8" s="30">
        <v>0.8</v>
      </c>
      <c r="U8" s="30">
        <v>0.9</v>
      </c>
      <c r="V8" s="30">
        <v>1.1000000000000001</v>
      </c>
      <c r="W8" s="51">
        <v>100</v>
      </c>
      <c r="X8" s="51">
        <v>100</v>
      </c>
      <c r="Y8" s="47" t="s">
        <v>414</v>
      </c>
      <c r="Z8" s="23">
        <v>25</v>
      </c>
      <c r="AA8" s="23">
        <v>25</v>
      </c>
      <c r="AB8" s="24">
        <f t="shared" si="15"/>
        <v>1</v>
      </c>
      <c r="AC8" s="26" t="str">
        <f t="shared" si="16"/>
        <v>Verde</v>
      </c>
      <c r="AD8" s="23">
        <v>25</v>
      </c>
      <c r="AE8" s="23">
        <v>25</v>
      </c>
      <c r="AF8" s="24">
        <f t="shared" si="7"/>
        <v>1</v>
      </c>
      <c r="AG8" s="26" t="str">
        <f t="shared" si="8"/>
        <v>Verde</v>
      </c>
      <c r="AH8" s="23">
        <v>25</v>
      </c>
      <c r="AI8" s="23">
        <v>25</v>
      </c>
      <c r="AJ8" s="24">
        <f t="shared" si="9"/>
        <v>1</v>
      </c>
      <c r="AK8" s="26" t="str">
        <f t="shared" si="13"/>
        <v>Verde</v>
      </c>
      <c r="AL8" s="23">
        <v>25</v>
      </c>
      <c r="AM8" s="23">
        <v>25</v>
      </c>
      <c r="AN8" s="24">
        <f t="shared" si="10"/>
        <v>1</v>
      </c>
      <c r="AO8" s="26" t="str">
        <f t="shared" si="11"/>
        <v>Verde</v>
      </c>
      <c r="AP8" s="23">
        <v>100</v>
      </c>
      <c r="AQ8" s="25">
        <f t="shared" si="14"/>
        <v>1</v>
      </c>
      <c r="AR8" s="26" t="str">
        <f t="shared" si="12"/>
        <v>Verde</v>
      </c>
    </row>
    <row r="9" spans="1:44" ht="74.650000000000006" customHeight="1" x14ac:dyDescent="0.25">
      <c r="A9" s="27" t="s">
        <v>118</v>
      </c>
      <c r="B9" s="7">
        <v>2024</v>
      </c>
      <c r="C9" s="44" t="s">
        <v>449</v>
      </c>
      <c r="D9" s="44" t="s">
        <v>119</v>
      </c>
      <c r="E9" s="7" t="s">
        <v>148</v>
      </c>
      <c r="F9" s="7" t="s">
        <v>149</v>
      </c>
      <c r="G9" s="7" t="s">
        <v>67</v>
      </c>
      <c r="H9" s="51" t="s">
        <v>154</v>
      </c>
      <c r="I9" s="52" t="s">
        <v>155</v>
      </c>
      <c r="J9" s="63" t="s">
        <v>156</v>
      </c>
      <c r="K9" s="63" t="s">
        <v>157</v>
      </c>
      <c r="L9" s="51" t="s">
        <v>158</v>
      </c>
      <c r="M9" s="53" t="s">
        <v>128</v>
      </c>
      <c r="N9" s="51" t="s">
        <v>35</v>
      </c>
      <c r="O9" s="51" t="s">
        <v>6</v>
      </c>
      <c r="P9" s="51" t="s">
        <v>419</v>
      </c>
      <c r="Q9" s="51" t="s">
        <v>419</v>
      </c>
      <c r="R9" s="51" t="s">
        <v>426</v>
      </c>
      <c r="S9" s="51" t="s">
        <v>11</v>
      </c>
      <c r="T9" s="30">
        <v>0.8</v>
      </c>
      <c r="U9" s="30">
        <v>0.9</v>
      </c>
      <c r="V9" s="30">
        <v>1.1000000000000001</v>
      </c>
      <c r="W9" s="51">
        <v>100</v>
      </c>
      <c r="X9" s="51">
        <v>100</v>
      </c>
      <c r="Y9" s="47" t="s">
        <v>414</v>
      </c>
      <c r="Z9" s="23">
        <v>25</v>
      </c>
      <c r="AA9" s="23">
        <v>25</v>
      </c>
      <c r="AB9" s="24">
        <f t="shared" si="15"/>
        <v>1</v>
      </c>
      <c r="AC9" s="26" t="str">
        <f t="shared" si="16"/>
        <v>Verde</v>
      </c>
      <c r="AD9" s="23">
        <v>25</v>
      </c>
      <c r="AE9" s="23">
        <v>25</v>
      </c>
      <c r="AF9" s="24">
        <f t="shared" si="7"/>
        <v>1</v>
      </c>
      <c r="AG9" s="26" t="str">
        <f t="shared" si="8"/>
        <v>Verde</v>
      </c>
      <c r="AH9" s="23">
        <v>25</v>
      </c>
      <c r="AI9" s="23">
        <v>25</v>
      </c>
      <c r="AJ9" s="24">
        <f t="shared" si="9"/>
        <v>1</v>
      </c>
      <c r="AK9" s="26" t="str">
        <f t="shared" si="13"/>
        <v>Verde</v>
      </c>
      <c r="AL9" s="23">
        <v>25</v>
      </c>
      <c r="AM9" s="23">
        <v>25</v>
      </c>
      <c r="AN9" s="24">
        <f t="shared" si="10"/>
        <v>1</v>
      </c>
      <c r="AO9" s="26" t="str">
        <f t="shared" si="11"/>
        <v>Verde</v>
      </c>
      <c r="AP9" s="23">
        <v>100</v>
      </c>
      <c r="AQ9" s="25">
        <f t="shared" si="14"/>
        <v>1</v>
      </c>
      <c r="AR9" s="26" t="str">
        <f t="shared" si="12"/>
        <v>Verde</v>
      </c>
    </row>
    <row r="10" spans="1:44" ht="74.650000000000006" customHeight="1" x14ac:dyDescent="0.25">
      <c r="A10" s="27" t="s">
        <v>118</v>
      </c>
      <c r="B10" s="7">
        <v>2024</v>
      </c>
      <c r="C10" s="44" t="s">
        <v>449</v>
      </c>
      <c r="D10" s="44" t="s">
        <v>119</v>
      </c>
      <c r="E10" s="7" t="s">
        <v>148</v>
      </c>
      <c r="F10" s="7" t="s">
        <v>149</v>
      </c>
      <c r="G10" s="7" t="s">
        <v>134</v>
      </c>
      <c r="H10" s="51" t="s">
        <v>159</v>
      </c>
      <c r="I10" s="54" t="s">
        <v>160</v>
      </c>
      <c r="J10" s="63" t="s">
        <v>161</v>
      </c>
      <c r="K10" s="63" t="s">
        <v>162</v>
      </c>
      <c r="L10" s="51" t="s">
        <v>163</v>
      </c>
      <c r="M10" s="53" t="s">
        <v>146</v>
      </c>
      <c r="N10" s="51" t="s">
        <v>35</v>
      </c>
      <c r="O10" s="51" t="s">
        <v>6</v>
      </c>
      <c r="P10" s="51" t="s">
        <v>419</v>
      </c>
      <c r="Q10" s="51" t="s">
        <v>419</v>
      </c>
      <c r="R10" s="51" t="s">
        <v>427</v>
      </c>
      <c r="S10" s="51" t="s">
        <v>11</v>
      </c>
      <c r="T10" s="30">
        <v>0.56000000000000005</v>
      </c>
      <c r="U10" s="30">
        <v>0.63</v>
      </c>
      <c r="V10" s="30">
        <v>1</v>
      </c>
      <c r="W10" s="51">
        <v>70</v>
      </c>
      <c r="X10" s="51">
        <v>70</v>
      </c>
      <c r="Y10" s="47" t="s">
        <v>414</v>
      </c>
      <c r="Z10" s="23">
        <v>25</v>
      </c>
      <c r="AA10" s="23">
        <v>15</v>
      </c>
      <c r="AB10" s="24">
        <f t="shared" si="15"/>
        <v>0.6</v>
      </c>
      <c r="AC10" s="26" t="str">
        <f t="shared" si="16"/>
        <v>Amarillo</v>
      </c>
      <c r="AD10" s="23">
        <v>20</v>
      </c>
      <c r="AE10" s="23">
        <v>15</v>
      </c>
      <c r="AF10" s="24">
        <f t="shared" si="7"/>
        <v>0.75</v>
      </c>
      <c r="AG10" s="26" t="str">
        <f t="shared" si="8"/>
        <v>Verde</v>
      </c>
      <c r="AH10" s="23">
        <v>20</v>
      </c>
      <c r="AI10" s="23">
        <v>15</v>
      </c>
      <c r="AJ10" s="24">
        <f t="shared" si="9"/>
        <v>0.75</v>
      </c>
      <c r="AK10" s="26" t="str">
        <f t="shared" si="13"/>
        <v>Verde</v>
      </c>
      <c r="AL10" s="23">
        <v>25</v>
      </c>
      <c r="AM10" s="23">
        <v>25</v>
      </c>
      <c r="AN10" s="24">
        <f t="shared" si="10"/>
        <v>1</v>
      </c>
      <c r="AO10" s="26" t="str">
        <f t="shared" si="11"/>
        <v>Verde</v>
      </c>
      <c r="AP10" s="23">
        <v>100</v>
      </c>
      <c r="AQ10" s="25">
        <f>IF(AP10=0,0,IFERROR(AP10/X10,""))</f>
        <v>1.4285714285714286</v>
      </c>
      <c r="AR10" s="26" t="str">
        <f t="shared" si="12"/>
        <v>Rojo</v>
      </c>
    </row>
    <row r="11" spans="1:44" ht="74.650000000000006" customHeight="1" x14ac:dyDescent="0.25">
      <c r="A11" s="27" t="s">
        <v>118</v>
      </c>
      <c r="B11" s="7">
        <v>2024</v>
      </c>
      <c r="C11" s="44" t="s">
        <v>449</v>
      </c>
      <c r="D11" s="44" t="s">
        <v>119</v>
      </c>
      <c r="E11" s="7" t="s">
        <v>148</v>
      </c>
      <c r="F11" s="7" t="s">
        <v>149</v>
      </c>
      <c r="G11" s="7" t="s">
        <v>140</v>
      </c>
      <c r="H11" s="51" t="s">
        <v>164</v>
      </c>
      <c r="I11" s="52" t="s">
        <v>165</v>
      </c>
      <c r="J11" s="63" t="s">
        <v>166</v>
      </c>
      <c r="K11" s="63" t="s">
        <v>167</v>
      </c>
      <c r="L11" s="51" t="s">
        <v>168</v>
      </c>
      <c r="M11" s="53" t="s">
        <v>146</v>
      </c>
      <c r="N11" s="51" t="s">
        <v>35</v>
      </c>
      <c r="O11" s="51" t="s">
        <v>169</v>
      </c>
      <c r="P11" s="51" t="s">
        <v>419</v>
      </c>
      <c r="Q11" s="51" t="s">
        <v>419</v>
      </c>
      <c r="R11" s="51" t="s">
        <v>427</v>
      </c>
      <c r="S11" s="51" t="s">
        <v>11</v>
      </c>
      <c r="T11" s="30">
        <v>0.8</v>
      </c>
      <c r="U11" s="30">
        <v>0.9</v>
      </c>
      <c r="V11" s="30">
        <v>1.1000000000000001</v>
      </c>
      <c r="W11" s="51">
        <v>100</v>
      </c>
      <c r="X11" s="51">
        <v>100</v>
      </c>
      <c r="Y11" s="47" t="s">
        <v>414</v>
      </c>
      <c r="Z11" s="23">
        <v>25</v>
      </c>
      <c r="AA11" s="23">
        <v>25</v>
      </c>
      <c r="AB11" s="24">
        <f t="shared" si="15"/>
        <v>1</v>
      </c>
      <c r="AC11" s="26" t="str">
        <f t="shared" si="16"/>
        <v>Verde</v>
      </c>
      <c r="AD11" s="23">
        <v>25</v>
      </c>
      <c r="AE11" s="23">
        <v>25</v>
      </c>
      <c r="AF11" s="24">
        <f t="shared" si="7"/>
        <v>1</v>
      </c>
      <c r="AG11" s="26" t="str">
        <f t="shared" si="8"/>
        <v>Verde</v>
      </c>
      <c r="AH11" s="23">
        <v>25</v>
      </c>
      <c r="AI11" s="23">
        <v>25</v>
      </c>
      <c r="AJ11" s="24">
        <f t="shared" si="9"/>
        <v>1</v>
      </c>
      <c r="AK11" s="26" t="str">
        <f t="shared" si="13"/>
        <v>Verde</v>
      </c>
      <c r="AL11" s="23">
        <v>25</v>
      </c>
      <c r="AM11" s="23">
        <v>25</v>
      </c>
      <c r="AN11" s="24">
        <f t="shared" si="10"/>
        <v>1</v>
      </c>
      <c r="AO11" s="26" t="str">
        <f t="shared" si="11"/>
        <v>Verde</v>
      </c>
      <c r="AP11" s="23">
        <v>100</v>
      </c>
      <c r="AQ11" s="25">
        <f t="shared" si="14"/>
        <v>1</v>
      </c>
      <c r="AR11" s="26" t="str">
        <f t="shared" si="12"/>
        <v>Verde</v>
      </c>
    </row>
    <row r="12" spans="1:44" ht="74.650000000000006" customHeight="1" x14ac:dyDescent="0.25">
      <c r="A12" s="27" t="s">
        <v>118</v>
      </c>
      <c r="B12" s="7">
        <v>2024</v>
      </c>
      <c r="C12" s="44" t="s">
        <v>449</v>
      </c>
      <c r="D12" s="48" t="s">
        <v>170</v>
      </c>
      <c r="E12" s="7" t="s">
        <v>171</v>
      </c>
      <c r="F12" s="7" t="s">
        <v>172</v>
      </c>
      <c r="G12" s="7" t="s">
        <v>122</v>
      </c>
      <c r="H12" s="51" t="s">
        <v>173</v>
      </c>
      <c r="I12" s="55" t="s">
        <v>174</v>
      </c>
      <c r="J12" s="63" t="s">
        <v>175</v>
      </c>
      <c r="K12" s="63" t="s">
        <v>415</v>
      </c>
      <c r="L12" s="51" t="s">
        <v>176</v>
      </c>
      <c r="M12" s="53" t="s">
        <v>128</v>
      </c>
      <c r="N12" s="51" t="s">
        <v>35</v>
      </c>
      <c r="O12" s="51" t="s">
        <v>6</v>
      </c>
      <c r="P12" s="51" t="s">
        <v>419</v>
      </c>
      <c r="Q12" s="51" t="s">
        <v>419</v>
      </c>
      <c r="R12" s="51" t="s">
        <v>420</v>
      </c>
      <c r="S12" s="51" t="s">
        <v>11</v>
      </c>
      <c r="T12" s="30">
        <v>0.72</v>
      </c>
      <c r="U12" s="30">
        <v>0.91</v>
      </c>
      <c r="V12" s="30">
        <v>1</v>
      </c>
      <c r="W12" s="51">
        <v>90</v>
      </c>
      <c r="X12" s="51">
        <v>90</v>
      </c>
      <c r="Y12" s="47" t="s">
        <v>414</v>
      </c>
      <c r="Z12" s="23">
        <v>25</v>
      </c>
      <c r="AA12" s="23">
        <v>25</v>
      </c>
      <c r="AB12" s="24">
        <f t="shared" si="15"/>
        <v>1</v>
      </c>
      <c r="AC12" s="26" t="str">
        <f t="shared" si="16"/>
        <v>Verde</v>
      </c>
      <c r="AD12" s="23">
        <v>25</v>
      </c>
      <c r="AE12" s="23">
        <v>25</v>
      </c>
      <c r="AF12" s="24">
        <f t="shared" si="7"/>
        <v>1</v>
      </c>
      <c r="AG12" s="26" t="str">
        <f t="shared" si="8"/>
        <v>Verde</v>
      </c>
      <c r="AH12" s="23">
        <v>25</v>
      </c>
      <c r="AI12" s="23">
        <v>20</v>
      </c>
      <c r="AJ12" s="24">
        <f t="shared" si="9"/>
        <v>0.8</v>
      </c>
      <c r="AK12" s="26" t="str">
        <f t="shared" si="13"/>
        <v>Amarillo</v>
      </c>
      <c r="AL12" s="23">
        <v>15</v>
      </c>
      <c r="AM12" s="23">
        <v>15</v>
      </c>
      <c r="AN12" s="24">
        <f t="shared" si="10"/>
        <v>1</v>
      </c>
      <c r="AO12" s="26" t="str">
        <f t="shared" si="11"/>
        <v>Verde</v>
      </c>
      <c r="AP12" s="23">
        <v>85</v>
      </c>
      <c r="AQ12" s="25">
        <f t="shared" si="14"/>
        <v>0.94444444444444442</v>
      </c>
      <c r="AR12" s="26" t="str">
        <f t="shared" si="12"/>
        <v>Verde</v>
      </c>
    </row>
    <row r="13" spans="1:44" ht="74.650000000000006" customHeight="1" x14ac:dyDescent="0.25">
      <c r="A13" s="27" t="s">
        <v>118</v>
      </c>
      <c r="B13" s="7">
        <v>2024</v>
      </c>
      <c r="C13" s="44" t="s">
        <v>449</v>
      </c>
      <c r="D13" s="48" t="s">
        <v>170</v>
      </c>
      <c r="E13" s="7" t="s">
        <v>171</v>
      </c>
      <c r="F13" s="7" t="s">
        <v>172</v>
      </c>
      <c r="G13" s="7" t="s">
        <v>67</v>
      </c>
      <c r="H13" s="51" t="s">
        <v>177</v>
      </c>
      <c r="I13" s="56" t="s">
        <v>178</v>
      </c>
      <c r="J13" s="63" t="s">
        <v>179</v>
      </c>
      <c r="K13" s="63" t="s">
        <v>180</v>
      </c>
      <c r="L13" s="51" t="s">
        <v>181</v>
      </c>
      <c r="M13" s="53" t="s">
        <v>128</v>
      </c>
      <c r="N13" s="51" t="s">
        <v>182</v>
      </c>
      <c r="O13" s="51" t="s">
        <v>6</v>
      </c>
      <c r="P13" s="51" t="s">
        <v>419</v>
      </c>
      <c r="Q13" s="51" t="s">
        <v>419</v>
      </c>
      <c r="R13" s="51" t="s">
        <v>420</v>
      </c>
      <c r="S13" s="51" t="s">
        <v>11</v>
      </c>
      <c r="T13" s="30">
        <v>0.8</v>
      </c>
      <c r="U13" s="30">
        <v>0.9</v>
      </c>
      <c r="V13" s="30">
        <v>1.1000000000000001</v>
      </c>
      <c r="W13" s="51">
        <v>100</v>
      </c>
      <c r="X13" s="51">
        <v>100</v>
      </c>
      <c r="Y13" s="47" t="s">
        <v>416</v>
      </c>
      <c r="Z13" s="23">
        <v>25</v>
      </c>
      <c r="AA13" s="23">
        <v>25</v>
      </c>
      <c r="AB13" s="24">
        <f t="shared" si="15"/>
        <v>1</v>
      </c>
      <c r="AC13" s="26" t="str">
        <f t="shared" si="16"/>
        <v>Verde</v>
      </c>
      <c r="AD13" s="23">
        <v>25</v>
      </c>
      <c r="AE13" s="23">
        <v>25</v>
      </c>
      <c r="AF13" s="24">
        <f t="shared" si="7"/>
        <v>1</v>
      </c>
      <c r="AG13" s="26" t="str">
        <f t="shared" si="8"/>
        <v>Verde</v>
      </c>
      <c r="AH13" s="23">
        <v>25</v>
      </c>
      <c r="AI13" s="23">
        <v>25</v>
      </c>
      <c r="AJ13" s="24">
        <f t="shared" si="9"/>
        <v>1</v>
      </c>
      <c r="AK13" s="26" t="str">
        <f t="shared" si="13"/>
        <v>Verde</v>
      </c>
      <c r="AL13" s="23">
        <v>25</v>
      </c>
      <c r="AM13" s="23">
        <v>25</v>
      </c>
      <c r="AN13" s="24">
        <f t="shared" si="10"/>
        <v>1</v>
      </c>
      <c r="AO13" s="26" t="str">
        <f t="shared" si="11"/>
        <v>Verde</v>
      </c>
      <c r="AP13" s="23">
        <v>75</v>
      </c>
      <c r="AQ13" s="25">
        <f t="shared" si="14"/>
        <v>0.75</v>
      </c>
      <c r="AR13" s="26" t="str">
        <f t="shared" si="12"/>
        <v>Rojo</v>
      </c>
    </row>
    <row r="14" spans="1:44" ht="74.650000000000006" customHeight="1" x14ac:dyDescent="0.25">
      <c r="A14" s="27" t="s">
        <v>118</v>
      </c>
      <c r="B14" s="7">
        <v>2024</v>
      </c>
      <c r="C14" s="44" t="s">
        <v>449</v>
      </c>
      <c r="D14" s="48" t="s">
        <v>170</v>
      </c>
      <c r="E14" s="7" t="s">
        <v>171</v>
      </c>
      <c r="F14" s="7" t="s">
        <v>172</v>
      </c>
      <c r="G14" s="7" t="s">
        <v>134</v>
      </c>
      <c r="H14" s="51" t="s">
        <v>183</v>
      </c>
      <c r="I14" s="56" t="s">
        <v>184</v>
      </c>
      <c r="J14" s="63" t="s">
        <v>185</v>
      </c>
      <c r="K14" s="63" t="s">
        <v>186</v>
      </c>
      <c r="L14" s="51" t="s">
        <v>187</v>
      </c>
      <c r="M14" s="53" t="s">
        <v>128</v>
      </c>
      <c r="N14" s="51" t="s">
        <v>147</v>
      </c>
      <c r="O14" s="51" t="s">
        <v>6</v>
      </c>
      <c r="P14" s="51" t="s">
        <v>419</v>
      </c>
      <c r="Q14" s="51" t="s">
        <v>419</v>
      </c>
      <c r="R14" s="51" t="s">
        <v>420</v>
      </c>
      <c r="S14" s="51" t="s">
        <v>11</v>
      </c>
      <c r="T14" s="30">
        <v>0.72</v>
      </c>
      <c r="U14" s="30">
        <v>0.81</v>
      </c>
      <c r="V14" s="30">
        <v>1.1200000000000001</v>
      </c>
      <c r="W14" s="51">
        <v>90</v>
      </c>
      <c r="X14" s="51">
        <v>90</v>
      </c>
      <c r="Y14" s="47" t="s">
        <v>414</v>
      </c>
      <c r="Z14" s="23">
        <v>25</v>
      </c>
      <c r="AA14" s="23">
        <v>25</v>
      </c>
      <c r="AB14" s="24">
        <f t="shared" si="15"/>
        <v>1</v>
      </c>
      <c r="AC14" s="26" t="str">
        <f t="shared" si="16"/>
        <v>Verde</v>
      </c>
      <c r="AD14" s="23">
        <v>25</v>
      </c>
      <c r="AE14" s="23">
        <v>25</v>
      </c>
      <c r="AF14" s="24">
        <f t="shared" si="7"/>
        <v>1</v>
      </c>
      <c r="AG14" s="26" t="str">
        <f t="shared" si="8"/>
        <v>Verde</v>
      </c>
      <c r="AH14" s="23">
        <v>25</v>
      </c>
      <c r="AI14" s="23">
        <v>20</v>
      </c>
      <c r="AJ14" s="24">
        <f t="shared" si="9"/>
        <v>0.8</v>
      </c>
      <c r="AK14" s="26" t="str">
        <f t="shared" si="13"/>
        <v>Amarillo</v>
      </c>
      <c r="AL14" s="23">
        <v>15</v>
      </c>
      <c r="AM14" s="23">
        <v>15</v>
      </c>
      <c r="AN14" s="24">
        <f t="shared" si="10"/>
        <v>1</v>
      </c>
      <c r="AO14" s="26" t="str">
        <f t="shared" si="11"/>
        <v>Verde</v>
      </c>
      <c r="AP14" s="23">
        <v>95</v>
      </c>
      <c r="AQ14" s="25">
        <f>IF(AP14=0,0,IFERROR(AP14/X14,""))</f>
        <v>1.0555555555555556</v>
      </c>
      <c r="AR14" s="26" t="str">
        <f t="shared" si="12"/>
        <v>Verde</v>
      </c>
    </row>
    <row r="15" spans="1:44" ht="74.650000000000006" customHeight="1" x14ac:dyDescent="0.25">
      <c r="A15" s="27" t="s">
        <v>118</v>
      </c>
      <c r="B15" s="7">
        <v>2024</v>
      </c>
      <c r="C15" s="44" t="s">
        <v>449</v>
      </c>
      <c r="D15" s="48" t="s">
        <v>170</v>
      </c>
      <c r="E15" s="7" t="s">
        <v>171</v>
      </c>
      <c r="F15" s="7" t="s">
        <v>172</v>
      </c>
      <c r="G15" s="7" t="s">
        <v>140</v>
      </c>
      <c r="H15" s="51" t="s">
        <v>188</v>
      </c>
      <c r="I15" s="54" t="s">
        <v>189</v>
      </c>
      <c r="J15" s="63" t="s">
        <v>190</v>
      </c>
      <c r="K15" s="63" t="s">
        <v>191</v>
      </c>
      <c r="L15" s="51" t="s">
        <v>192</v>
      </c>
      <c r="M15" s="53" t="s">
        <v>146</v>
      </c>
      <c r="N15" s="51" t="s">
        <v>35</v>
      </c>
      <c r="O15" s="51" t="s">
        <v>6</v>
      </c>
      <c r="P15" s="51" t="s">
        <v>419</v>
      </c>
      <c r="Q15" s="51" t="s">
        <v>419</v>
      </c>
      <c r="R15" s="51" t="s">
        <v>420</v>
      </c>
      <c r="S15" s="51" t="s">
        <v>11</v>
      </c>
      <c r="T15" s="30">
        <v>0.8</v>
      </c>
      <c r="U15" s="30">
        <v>0.9</v>
      </c>
      <c r="V15" s="30">
        <v>1.1000000000000001</v>
      </c>
      <c r="W15" s="51">
        <v>100</v>
      </c>
      <c r="X15" s="51">
        <v>100</v>
      </c>
      <c r="Y15" s="47" t="s">
        <v>414</v>
      </c>
      <c r="Z15" s="23">
        <v>25</v>
      </c>
      <c r="AA15" s="23">
        <v>25</v>
      </c>
      <c r="AB15" s="24">
        <f t="shared" si="15"/>
        <v>1</v>
      </c>
      <c r="AC15" s="26" t="str">
        <f t="shared" si="16"/>
        <v>Verde</v>
      </c>
      <c r="AD15" s="23">
        <v>25</v>
      </c>
      <c r="AE15" s="23">
        <v>25</v>
      </c>
      <c r="AF15" s="24">
        <f t="shared" si="7"/>
        <v>1</v>
      </c>
      <c r="AG15" s="26" t="str">
        <f t="shared" si="8"/>
        <v>Verde</v>
      </c>
      <c r="AH15" s="23">
        <v>25</v>
      </c>
      <c r="AI15" s="23">
        <v>25</v>
      </c>
      <c r="AJ15" s="24">
        <f t="shared" si="9"/>
        <v>1</v>
      </c>
      <c r="AK15" s="26" t="str">
        <f t="shared" si="13"/>
        <v>Verde</v>
      </c>
      <c r="AL15" s="23">
        <v>25</v>
      </c>
      <c r="AM15" s="23">
        <v>25</v>
      </c>
      <c r="AN15" s="24">
        <f t="shared" si="10"/>
        <v>1</v>
      </c>
      <c r="AO15" s="26" t="str">
        <f t="shared" si="11"/>
        <v>Verde</v>
      </c>
      <c r="AP15" s="23">
        <v>100</v>
      </c>
      <c r="AQ15" s="25">
        <f t="shared" si="14"/>
        <v>1</v>
      </c>
      <c r="AR15" s="26" t="str">
        <f t="shared" si="12"/>
        <v>Verde</v>
      </c>
    </row>
    <row r="16" spans="1:44" ht="74.650000000000006" customHeight="1" x14ac:dyDescent="0.25">
      <c r="A16" s="27" t="s">
        <v>118</v>
      </c>
      <c r="B16" s="7">
        <v>2024</v>
      </c>
      <c r="C16" s="44" t="s">
        <v>449</v>
      </c>
      <c r="D16" s="44" t="s">
        <v>119</v>
      </c>
      <c r="E16" s="7" t="s">
        <v>193</v>
      </c>
      <c r="F16" s="7" t="s">
        <v>194</v>
      </c>
      <c r="G16" s="7" t="s">
        <v>122</v>
      </c>
      <c r="H16" s="51" t="s">
        <v>195</v>
      </c>
      <c r="I16" s="7" t="s">
        <v>196</v>
      </c>
      <c r="J16" s="63" t="s">
        <v>197</v>
      </c>
      <c r="K16" s="63" t="s">
        <v>198</v>
      </c>
      <c r="L16" s="57" t="s">
        <v>199</v>
      </c>
      <c r="M16" s="53" t="s">
        <v>128</v>
      </c>
      <c r="N16" s="51" t="s">
        <v>35</v>
      </c>
      <c r="O16" s="51" t="s">
        <v>6</v>
      </c>
      <c r="P16" s="51" t="s">
        <v>419</v>
      </c>
      <c r="Q16" s="51" t="s">
        <v>419</v>
      </c>
      <c r="R16" s="51" t="s">
        <v>428</v>
      </c>
      <c r="S16" s="51" t="s">
        <v>11</v>
      </c>
      <c r="T16" s="30">
        <v>0.8</v>
      </c>
      <c r="U16" s="30">
        <v>0.9</v>
      </c>
      <c r="V16" s="30">
        <v>1.1000000000000001</v>
      </c>
      <c r="W16" s="51">
        <v>100</v>
      </c>
      <c r="X16" s="51">
        <v>100</v>
      </c>
      <c r="Y16" s="47" t="s">
        <v>416</v>
      </c>
      <c r="Z16" s="49">
        <v>25</v>
      </c>
      <c r="AA16" s="49">
        <v>25</v>
      </c>
      <c r="AB16" s="24">
        <f t="shared" si="15"/>
        <v>1</v>
      </c>
      <c r="AC16" s="26" t="str">
        <f t="shared" si="16"/>
        <v>Verde</v>
      </c>
      <c r="AD16" s="23">
        <v>25</v>
      </c>
      <c r="AE16" s="23">
        <v>25</v>
      </c>
      <c r="AF16" s="24">
        <f t="shared" si="7"/>
        <v>1</v>
      </c>
      <c r="AG16" s="26" t="str">
        <f t="shared" si="8"/>
        <v>Verde</v>
      </c>
      <c r="AH16" s="23">
        <v>25</v>
      </c>
      <c r="AI16" s="23">
        <v>25</v>
      </c>
      <c r="AJ16" s="24">
        <f t="shared" si="9"/>
        <v>1</v>
      </c>
      <c r="AK16" s="26" t="str">
        <f t="shared" si="13"/>
        <v>Verde</v>
      </c>
      <c r="AL16" s="23">
        <v>25</v>
      </c>
      <c r="AM16" s="23">
        <v>25</v>
      </c>
      <c r="AN16" s="24">
        <f t="shared" si="10"/>
        <v>1</v>
      </c>
      <c r="AO16" s="26" t="str">
        <f t="shared" si="11"/>
        <v>Verde</v>
      </c>
      <c r="AP16" s="23">
        <v>100</v>
      </c>
      <c r="AQ16" s="25">
        <f t="shared" si="14"/>
        <v>1</v>
      </c>
      <c r="AR16" s="26" t="str">
        <f t="shared" si="12"/>
        <v>Verde</v>
      </c>
    </row>
    <row r="17" spans="1:44" ht="74.650000000000006" customHeight="1" x14ac:dyDescent="0.25">
      <c r="A17" s="27" t="s">
        <v>118</v>
      </c>
      <c r="B17" s="7">
        <v>2024</v>
      </c>
      <c r="C17" s="44" t="s">
        <v>449</v>
      </c>
      <c r="D17" s="44" t="s">
        <v>119</v>
      </c>
      <c r="E17" s="7" t="s">
        <v>193</v>
      </c>
      <c r="F17" s="7" t="s">
        <v>194</v>
      </c>
      <c r="G17" s="7" t="s">
        <v>67</v>
      </c>
      <c r="H17" s="51" t="s">
        <v>200</v>
      </c>
      <c r="I17" s="7" t="s">
        <v>201</v>
      </c>
      <c r="J17" s="63" t="s">
        <v>202</v>
      </c>
      <c r="K17" s="63" t="s">
        <v>203</v>
      </c>
      <c r="L17" s="51" t="s">
        <v>204</v>
      </c>
      <c r="M17" s="53" t="s">
        <v>128</v>
      </c>
      <c r="N17" s="51" t="s">
        <v>35</v>
      </c>
      <c r="O17" s="51" t="s">
        <v>169</v>
      </c>
      <c r="P17" s="51" t="s">
        <v>419</v>
      </c>
      <c r="Q17" s="51" t="s">
        <v>419</v>
      </c>
      <c r="R17" s="51" t="s">
        <v>429</v>
      </c>
      <c r="S17" s="51" t="s">
        <v>11</v>
      </c>
      <c r="T17" s="30">
        <v>0.8</v>
      </c>
      <c r="U17" s="30">
        <v>0.9</v>
      </c>
      <c r="V17" s="30">
        <v>1</v>
      </c>
      <c r="W17" s="51">
        <v>100</v>
      </c>
      <c r="X17" s="51">
        <v>100</v>
      </c>
      <c r="Y17" s="47" t="s">
        <v>414</v>
      </c>
      <c r="Z17" s="49">
        <v>10</v>
      </c>
      <c r="AA17" s="49">
        <v>10</v>
      </c>
      <c r="AB17" s="24">
        <f t="shared" si="15"/>
        <v>1</v>
      </c>
      <c r="AC17" s="26" t="str">
        <f t="shared" si="16"/>
        <v>Verde</v>
      </c>
      <c r="AD17" s="23">
        <v>30</v>
      </c>
      <c r="AE17" s="23">
        <v>30</v>
      </c>
      <c r="AF17" s="24">
        <f t="shared" si="7"/>
        <v>1</v>
      </c>
      <c r="AG17" s="26" t="str">
        <f t="shared" si="8"/>
        <v>Verde</v>
      </c>
      <c r="AH17" s="23">
        <v>20</v>
      </c>
      <c r="AI17" s="23">
        <v>20</v>
      </c>
      <c r="AJ17" s="24">
        <f t="shared" si="9"/>
        <v>1</v>
      </c>
      <c r="AK17" s="26" t="str">
        <f t="shared" si="13"/>
        <v>Verde</v>
      </c>
      <c r="AL17" s="23">
        <v>40</v>
      </c>
      <c r="AM17" s="23">
        <v>40</v>
      </c>
      <c r="AN17" s="24">
        <f t="shared" si="10"/>
        <v>1</v>
      </c>
      <c r="AO17" s="26" t="str">
        <f t="shared" si="11"/>
        <v>Verde</v>
      </c>
      <c r="AP17" s="23">
        <v>100</v>
      </c>
      <c r="AQ17" s="25">
        <f t="shared" si="14"/>
        <v>1</v>
      </c>
      <c r="AR17" s="26" t="str">
        <f t="shared" si="12"/>
        <v>Verde</v>
      </c>
    </row>
    <row r="18" spans="1:44" ht="74.650000000000006" customHeight="1" x14ac:dyDescent="0.25">
      <c r="A18" s="27" t="s">
        <v>118</v>
      </c>
      <c r="B18" s="7">
        <v>2024</v>
      </c>
      <c r="C18" s="44" t="s">
        <v>449</v>
      </c>
      <c r="D18" s="44" t="s">
        <v>119</v>
      </c>
      <c r="E18" s="7" t="s">
        <v>193</v>
      </c>
      <c r="F18" s="7" t="s">
        <v>194</v>
      </c>
      <c r="G18" s="7" t="s">
        <v>134</v>
      </c>
      <c r="H18" s="51" t="s">
        <v>205</v>
      </c>
      <c r="I18" s="7" t="s">
        <v>206</v>
      </c>
      <c r="J18" s="63" t="s">
        <v>207</v>
      </c>
      <c r="K18" s="63" t="s">
        <v>208</v>
      </c>
      <c r="L18" s="51" t="s">
        <v>209</v>
      </c>
      <c r="M18" s="53" t="s">
        <v>128</v>
      </c>
      <c r="N18" s="51" t="s">
        <v>35</v>
      </c>
      <c r="O18" s="51" t="s">
        <v>169</v>
      </c>
      <c r="P18" s="51" t="s">
        <v>419</v>
      </c>
      <c r="Q18" s="51" t="s">
        <v>419</v>
      </c>
      <c r="R18" s="51" t="s">
        <v>429</v>
      </c>
      <c r="S18" s="51" t="s">
        <v>11</v>
      </c>
      <c r="T18" s="30">
        <v>0.4</v>
      </c>
      <c r="U18" s="30">
        <v>0.45</v>
      </c>
      <c r="V18" s="30">
        <v>1</v>
      </c>
      <c r="W18" s="51">
        <v>50</v>
      </c>
      <c r="X18" s="51">
        <v>50</v>
      </c>
      <c r="Y18" s="47" t="s">
        <v>416</v>
      </c>
      <c r="Z18" s="49">
        <v>10</v>
      </c>
      <c r="AA18" s="49">
        <v>10</v>
      </c>
      <c r="AB18" s="24">
        <f t="shared" si="15"/>
        <v>1</v>
      </c>
      <c r="AC18" s="26" t="str">
        <f t="shared" si="16"/>
        <v>Verde</v>
      </c>
      <c r="AD18" s="23">
        <v>10</v>
      </c>
      <c r="AE18" s="23">
        <v>10</v>
      </c>
      <c r="AF18" s="24">
        <f t="shared" si="7"/>
        <v>1</v>
      </c>
      <c r="AG18" s="26" t="str">
        <f t="shared" si="8"/>
        <v>Verde</v>
      </c>
      <c r="AH18" s="23">
        <v>30</v>
      </c>
      <c r="AI18" s="23">
        <v>23</v>
      </c>
      <c r="AJ18" s="24">
        <f t="shared" si="9"/>
        <v>0.76666666666666672</v>
      </c>
      <c r="AK18" s="26" t="str">
        <f t="shared" si="13"/>
        <v>Verde</v>
      </c>
      <c r="AL18" s="23">
        <v>46</v>
      </c>
      <c r="AM18" s="23">
        <v>46</v>
      </c>
      <c r="AN18" s="24">
        <f t="shared" si="10"/>
        <v>1</v>
      </c>
      <c r="AO18" s="26" t="str">
        <f t="shared" si="11"/>
        <v>Verde</v>
      </c>
      <c r="AP18" s="23">
        <v>46</v>
      </c>
      <c r="AQ18" s="25">
        <f>IF(AP18=0,0,IFERROR(AP18/X18,""))</f>
        <v>0.92</v>
      </c>
      <c r="AR18" s="26" t="str">
        <f>IF(AQ18="","",IF(AQ18&gt;1.3,"Rojo",IF($S18="Ascendente",IF(AND(AQ18=0,AQ18=0),0,IF(AND(AQ18&lt;=$T18,AQ18&gt;0),"Rojo",IF(AND(AQ18&gt;$T18,AQ18&lt;=$U18),"Amarillo",IF(AND(AQ18&gt;$U18,AQ18&lt;=$V18),"Verde")))),IF($S18="Descendente",IF(AND(AQ18&gt;=$V18,AQ18&lt;$U18),"Verde",IF(AND(AQ18&gt;=$U18,AQ18&lt;$T18),"Amarillo",IF(AND(AQ18&gt;=$T18,AQ18&gt;1.3),"Rojo",0)))))))</f>
        <v>Verde</v>
      </c>
    </row>
    <row r="19" spans="1:44" ht="74.650000000000006" customHeight="1" x14ac:dyDescent="0.25">
      <c r="A19" s="27" t="s">
        <v>118</v>
      </c>
      <c r="B19" s="7">
        <v>2024</v>
      </c>
      <c r="C19" s="44" t="s">
        <v>449</v>
      </c>
      <c r="D19" s="44" t="s">
        <v>119</v>
      </c>
      <c r="E19" s="7" t="s">
        <v>193</v>
      </c>
      <c r="F19" s="7" t="s">
        <v>194</v>
      </c>
      <c r="G19" s="7" t="s">
        <v>140</v>
      </c>
      <c r="H19" s="51" t="s">
        <v>210</v>
      </c>
      <c r="I19" s="7" t="s">
        <v>211</v>
      </c>
      <c r="J19" s="63" t="s">
        <v>212</v>
      </c>
      <c r="K19" s="63" t="s">
        <v>213</v>
      </c>
      <c r="L19" s="51" t="s">
        <v>214</v>
      </c>
      <c r="M19" s="53" t="s">
        <v>146</v>
      </c>
      <c r="N19" s="51" t="s">
        <v>35</v>
      </c>
      <c r="O19" s="51" t="s">
        <v>169</v>
      </c>
      <c r="P19" s="51" t="s">
        <v>419</v>
      </c>
      <c r="Q19" s="51" t="s">
        <v>419</v>
      </c>
      <c r="R19" s="51" t="s">
        <v>429</v>
      </c>
      <c r="S19" s="51" t="s">
        <v>11</v>
      </c>
      <c r="T19" s="30">
        <v>0.72</v>
      </c>
      <c r="U19" s="30">
        <v>0.81</v>
      </c>
      <c r="V19" s="30">
        <v>1.1599999999999999</v>
      </c>
      <c r="W19" s="51">
        <v>90</v>
      </c>
      <c r="X19" s="51">
        <v>90</v>
      </c>
      <c r="Y19" s="47" t="s">
        <v>414</v>
      </c>
      <c r="Z19" s="49">
        <v>5</v>
      </c>
      <c r="AA19" s="49">
        <v>5</v>
      </c>
      <c r="AB19" s="24">
        <f t="shared" si="15"/>
        <v>1</v>
      </c>
      <c r="AC19" s="26" t="str">
        <f t="shared" si="16"/>
        <v>Verde</v>
      </c>
      <c r="AD19" s="23">
        <v>10</v>
      </c>
      <c r="AE19" s="23">
        <v>10</v>
      </c>
      <c r="AF19" s="24">
        <f t="shared" si="7"/>
        <v>1</v>
      </c>
      <c r="AG19" s="26" t="str">
        <f t="shared" si="8"/>
        <v>Verde</v>
      </c>
      <c r="AH19" s="23">
        <v>10</v>
      </c>
      <c r="AI19" s="23">
        <v>10</v>
      </c>
      <c r="AJ19" s="24">
        <f t="shared" si="9"/>
        <v>1</v>
      </c>
      <c r="AK19" s="26" t="str">
        <f t="shared" si="13"/>
        <v>Verde</v>
      </c>
      <c r="AL19" s="23">
        <v>65</v>
      </c>
      <c r="AM19" s="23">
        <v>75</v>
      </c>
      <c r="AN19" s="24">
        <f t="shared" si="10"/>
        <v>1.1538461538461537</v>
      </c>
      <c r="AO19" s="26" t="str">
        <f t="shared" si="11"/>
        <v>Verde</v>
      </c>
      <c r="AP19" s="23">
        <v>100</v>
      </c>
      <c r="AQ19" s="25">
        <f>IF(AP19=0,0,IFERROR(AP19/X19,""))</f>
        <v>1.1111111111111112</v>
      </c>
      <c r="AR19" s="26" t="str">
        <f t="shared" si="12"/>
        <v>Verde</v>
      </c>
    </row>
    <row r="20" spans="1:44" ht="74.650000000000006" customHeight="1" x14ac:dyDescent="0.25">
      <c r="A20" s="27" t="s">
        <v>118</v>
      </c>
      <c r="B20" s="7">
        <v>2024</v>
      </c>
      <c r="C20" s="44" t="s">
        <v>449</v>
      </c>
      <c r="D20" s="44" t="s">
        <v>119</v>
      </c>
      <c r="E20" s="7" t="s">
        <v>215</v>
      </c>
      <c r="F20" s="7" t="s">
        <v>216</v>
      </c>
      <c r="G20" s="7" t="s">
        <v>122</v>
      </c>
      <c r="H20" s="50" t="s">
        <v>217</v>
      </c>
      <c r="I20" s="7" t="s">
        <v>218</v>
      </c>
      <c r="J20" s="63" t="s">
        <v>219</v>
      </c>
      <c r="K20" s="63" t="s">
        <v>220</v>
      </c>
      <c r="L20" s="57" t="s">
        <v>221</v>
      </c>
      <c r="M20" s="53" t="s">
        <v>128</v>
      </c>
      <c r="N20" s="51" t="s">
        <v>35</v>
      </c>
      <c r="O20" s="51" t="s">
        <v>169</v>
      </c>
      <c r="P20" s="51" t="s">
        <v>419</v>
      </c>
      <c r="Q20" s="51" t="s">
        <v>419</v>
      </c>
      <c r="R20" s="51" t="s">
        <v>430</v>
      </c>
      <c r="S20" s="51" t="s">
        <v>11</v>
      </c>
      <c r="T20" s="30">
        <v>0.67</v>
      </c>
      <c r="U20" s="30">
        <v>0.76</v>
      </c>
      <c r="V20" s="30">
        <v>1</v>
      </c>
      <c r="W20" s="51">
        <v>85</v>
      </c>
      <c r="X20" s="51">
        <v>85</v>
      </c>
      <c r="Y20" s="47" t="s">
        <v>414</v>
      </c>
      <c r="Z20" s="49">
        <v>20</v>
      </c>
      <c r="AA20" s="49">
        <v>20</v>
      </c>
      <c r="AB20" s="24">
        <f t="shared" si="15"/>
        <v>1</v>
      </c>
      <c r="AC20" s="26" t="str">
        <f t="shared" si="16"/>
        <v>Verde</v>
      </c>
      <c r="AD20" s="23">
        <v>20</v>
      </c>
      <c r="AE20" s="23">
        <v>20</v>
      </c>
      <c r="AF20" s="24">
        <f t="shared" si="7"/>
        <v>1</v>
      </c>
      <c r="AG20" s="26" t="str">
        <f t="shared" si="8"/>
        <v>Verde</v>
      </c>
      <c r="AH20" s="23">
        <v>20</v>
      </c>
      <c r="AI20" s="23">
        <v>10</v>
      </c>
      <c r="AJ20" s="24">
        <f t="shared" si="9"/>
        <v>0.5</v>
      </c>
      <c r="AK20" s="26" t="str">
        <f t="shared" si="13"/>
        <v>Rojo</v>
      </c>
      <c r="AL20" s="23">
        <v>25</v>
      </c>
      <c r="AM20" s="23">
        <v>64</v>
      </c>
      <c r="AN20" s="24">
        <f t="shared" si="10"/>
        <v>2.56</v>
      </c>
      <c r="AO20" s="26" t="str">
        <f t="shared" si="11"/>
        <v>Rojo</v>
      </c>
      <c r="AP20" s="23">
        <v>114</v>
      </c>
      <c r="AQ20" s="25">
        <f t="shared" si="14"/>
        <v>1.3411764705882352</v>
      </c>
      <c r="AR20" s="26" t="str">
        <f>IF(AQ20="","",IF(AQ20&gt;1.3,"Rojo",IF($S20="Ascendente",IF(AND(AQ20=0,AQ20=0),0,IF(AND(AQ20&lt;=$T20,AQ20&gt;0),"Rojo",IF(AND(AQ20&gt;$T20,AQ20&lt;=$U20),"Amarillo",IF(AND(AQ20&gt;$U20,AQ20&lt;=$V20),"Verde")))),IF($S20="Descendente",IF(AND(AQ20&gt;=$V20,AQ20&lt;$U20),"Verde",IF(AND(AQ20&gt;=$U20,AQ20&lt;$T20),"Amarillo",IF(AND(AQ20&gt;=$T20,AQ20&gt;1.3),"Rojo",0)))))))</f>
        <v>Rojo</v>
      </c>
    </row>
    <row r="21" spans="1:44" ht="74.650000000000006" customHeight="1" x14ac:dyDescent="0.25">
      <c r="A21" s="27" t="s">
        <v>118</v>
      </c>
      <c r="B21" s="7">
        <v>2024</v>
      </c>
      <c r="C21" s="44" t="s">
        <v>449</v>
      </c>
      <c r="D21" s="44" t="s">
        <v>119</v>
      </c>
      <c r="E21" s="7" t="s">
        <v>215</v>
      </c>
      <c r="F21" s="7" t="s">
        <v>216</v>
      </c>
      <c r="G21" s="7" t="s">
        <v>67</v>
      </c>
      <c r="H21" s="50" t="s">
        <v>222</v>
      </c>
      <c r="I21" s="7" t="s">
        <v>223</v>
      </c>
      <c r="J21" s="63" t="s">
        <v>224</v>
      </c>
      <c r="K21" s="63" t="s">
        <v>225</v>
      </c>
      <c r="L21" s="51" t="s">
        <v>226</v>
      </c>
      <c r="M21" s="53" t="s">
        <v>128</v>
      </c>
      <c r="N21" s="51" t="s">
        <v>35</v>
      </c>
      <c r="O21" s="51" t="s">
        <v>6</v>
      </c>
      <c r="P21" s="51" t="s">
        <v>419</v>
      </c>
      <c r="Q21" s="51" t="s">
        <v>419</v>
      </c>
      <c r="R21" s="51" t="s">
        <v>431</v>
      </c>
      <c r="S21" s="51" t="s">
        <v>11</v>
      </c>
      <c r="T21" s="30">
        <v>0.72</v>
      </c>
      <c r="U21" s="30">
        <v>0.81</v>
      </c>
      <c r="V21" s="30">
        <v>1</v>
      </c>
      <c r="W21" s="51">
        <v>90</v>
      </c>
      <c r="X21" s="51">
        <v>90</v>
      </c>
      <c r="Y21" s="47" t="s">
        <v>416</v>
      </c>
      <c r="Z21" s="49">
        <v>10</v>
      </c>
      <c r="AA21" s="49">
        <v>10</v>
      </c>
      <c r="AB21" s="24">
        <f t="shared" si="15"/>
        <v>1</v>
      </c>
      <c r="AC21" s="26" t="str">
        <f t="shared" si="16"/>
        <v>Verde</v>
      </c>
      <c r="AD21" s="23">
        <v>20</v>
      </c>
      <c r="AE21" s="23">
        <v>20</v>
      </c>
      <c r="AF21" s="24">
        <f t="shared" si="7"/>
        <v>1</v>
      </c>
      <c r="AG21" s="26" t="str">
        <f t="shared" si="8"/>
        <v>Verde</v>
      </c>
      <c r="AH21" s="23">
        <v>20</v>
      </c>
      <c r="AI21" s="23">
        <v>20</v>
      </c>
      <c r="AJ21" s="24">
        <f t="shared" si="9"/>
        <v>1</v>
      </c>
      <c r="AK21" s="26" t="str">
        <f t="shared" si="13"/>
        <v>Verde</v>
      </c>
      <c r="AL21" s="23">
        <v>40</v>
      </c>
      <c r="AM21" s="23">
        <v>40</v>
      </c>
      <c r="AN21" s="24">
        <f t="shared" si="10"/>
        <v>1</v>
      </c>
      <c r="AO21" s="26" t="str">
        <f t="shared" si="11"/>
        <v>Verde</v>
      </c>
      <c r="AP21" s="23">
        <v>90</v>
      </c>
      <c r="AQ21" s="25">
        <f t="shared" si="14"/>
        <v>1</v>
      </c>
      <c r="AR21" s="26" t="str">
        <f t="shared" si="12"/>
        <v>Verde</v>
      </c>
    </row>
    <row r="22" spans="1:44" ht="74.650000000000006" customHeight="1" x14ac:dyDescent="0.25">
      <c r="A22" s="27" t="s">
        <v>118</v>
      </c>
      <c r="B22" s="7">
        <v>2024</v>
      </c>
      <c r="C22" s="44" t="s">
        <v>449</v>
      </c>
      <c r="D22" s="44" t="s">
        <v>119</v>
      </c>
      <c r="E22" s="7" t="s">
        <v>215</v>
      </c>
      <c r="F22" s="7" t="s">
        <v>216</v>
      </c>
      <c r="G22" s="7" t="s">
        <v>134</v>
      </c>
      <c r="H22" s="50" t="s">
        <v>227</v>
      </c>
      <c r="I22" s="7" t="s">
        <v>228</v>
      </c>
      <c r="J22" s="63" t="s">
        <v>229</v>
      </c>
      <c r="K22" s="63" t="s">
        <v>230</v>
      </c>
      <c r="L22" s="51" t="s">
        <v>231</v>
      </c>
      <c r="M22" s="53" t="s">
        <v>128</v>
      </c>
      <c r="N22" s="51" t="s">
        <v>35</v>
      </c>
      <c r="O22" s="51" t="s">
        <v>6</v>
      </c>
      <c r="P22" s="51" t="s">
        <v>419</v>
      </c>
      <c r="Q22" s="51" t="s">
        <v>419</v>
      </c>
      <c r="R22" s="51" t="s">
        <v>431</v>
      </c>
      <c r="S22" s="51" t="s">
        <v>11</v>
      </c>
      <c r="T22" s="30">
        <v>0.8</v>
      </c>
      <c r="U22" s="30">
        <v>0.9</v>
      </c>
      <c r="V22" s="30">
        <v>1.1000000000000001</v>
      </c>
      <c r="W22" s="51">
        <v>100</v>
      </c>
      <c r="X22" s="51">
        <v>100</v>
      </c>
      <c r="Y22" s="47" t="s">
        <v>414</v>
      </c>
      <c r="Z22" s="49">
        <v>25</v>
      </c>
      <c r="AA22" s="49">
        <v>25</v>
      </c>
      <c r="AB22" s="24">
        <f t="shared" si="15"/>
        <v>1</v>
      </c>
      <c r="AC22" s="26" t="str">
        <f t="shared" si="16"/>
        <v>Verde</v>
      </c>
      <c r="AD22" s="23">
        <v>25</v>
      </c>
      <c r="AE22" s="23">
        <v>25</v>
      </c>
      <c r="AF22" s="24">
        <f t="shared" si="7"/>
        <v>1</v>
      </c>
      <c r="AG22" s="26" t="str">
        <f t="shared" si="8"/>
        <v>Verde</v>
      </c>
      <c r="AH22" s="23">
        <v>25</v>
      </c>
      <c r="AI22" s="23">
        <v>25</v>
      </c>
      <c r="AJ22" s="24">
        <f t="shared" si="9"/>
        <v>1</v>
      </c>
      <c r="AK22" s="26" t="str">
        <f t="shared" si="13"/>
        <v>Verde</v>
      </c>
      <c r="AL22" s="23">
        <v>25</v>
      </c>
      <c r="AM22" s="23">
        <v>25</v>
      </c>
      <c r="AN22" s="24">
        <f t="shared" si="10"/>
        <v>1</v>
      </c>
      <c r="AO22" s="26" t="str">
        <f t="shared" si="11"/>
        <v>Verde</v>
      </c>
      <c r="AP22" s="23">
        <v>100</v>
      </c>
      <c r="AQ22" s="25">
        <f t="shared" si="14"/>
        <v>1</v>
      </c>
      <c r="AR22" s="26" t="str">
        <f t="shared" si="12"/>
        <v>Verde</v>
      </c>
    </row>
    <row r="23" spans="1:44" ht="74.650000000000006" customHeight="1" x14ac:dyDescent="0.25">
      <c r="A23" s="27" t="s">
        <v>118</v>
      </c>
      <c r="B23" s="7">
        <v>2024</v>
      </c>
      <c r="C23" s="44" t="s">
        <v>449</v>
      </c>
      <c r="D23" s="44" t="s">
        <v>119</v>
      </c>
      <c r="E23" s="7" t="s">
        <v>215</v>
      </c>
      <c r="F23" s="7" t="s">
        <v>216</v>
      </c>
      <c r="G23" s="7" t="s">
        <v>140</v>
      </c>
      <c r="H23" s="50" t="s">
        <v>232</v>
      </c>
      <c r="I23" s="7" t="s">
        <v>233</v>
      </c>
      <c r="J23" s="63" t="s">
        <v>234</v>
      </c>
      <c r="K23" s="63" t="s">
        <v>235</v>
      </c>
      <c r="L23" s="51" t="s">
        <v>236</v>
      </c>
      <c r="M23" s="53" t="s">
        <v>146</v>
      </c>
      <c r="N23" s="47" t="s">
        <v>147</v>
      </c>
      <c r="O23" s="51" t="s">
        <v>6</v>
      </c>
      <c r="P23" s="51" t="s">
        <v>419</v>
      </c>
      <c r="Q23" s="51" t="s">
        <v>419</v>
      </c>
      <c r="R23" s="51" t="s">
        <v>431</v>
      </c>
      <c r="S23" s="51" t="s">
        <v>11</v>
      </c>
      <c r="T23" s="30">
        <v>0.48</v>
      </c>
      <c r="U23" s="30">
        <v>0.54</v>
      </c>
      <c r="V23" s="30">
        <v>1.2</v>
      </c>
      <c r="W23" s="53">
        <v>60</v>
      </c>
      <c r="X23" s="53">
        <v>60</v>
      </c>
      <c r="Y23" s="47" t="s">
        <v>414</v>
      </c>
      <c r="Z23" s="49">
        <v>10</v>
      </c>
      <c r="AA23" s="49">
        <v>5</v>
      </c>
      <c r="AB23" s="24">
        <f t="shared" si="15"/>
        <v>0.5</v>
      </c>
      <c r="AC23" s="26" t="str">
        <f t="shared" si="16"/>
        <v>Amarillo</v>
      </c>
      <c r="AD23" s="23">
        <v>10</v>
      </c>
      <c r="AE23" s="23">
        <v>5</v>
      </c>
      <c r="AF23" s="24">
        <f t="shared" si="7"/>
        <v>0.5</v>
      </c>
      <c r="AG23" s="26" t="str">
        <f t="shared" si="8"/>
        <v>Amarillo</v>
      </c>
      <c r="AH23" s="23">
        <v>10</v>
      </c>
      <c r="AI23" s="23">
        <v>5</v>
      </c>
      <c r="AJ23" s="24">
        <f t="shared" si="9"/>
        <v>0.5</v>
      </c>
      <c r="AK23" s="26" t="str">
        <f t="shared" si="13"/>
        <v>Amarillo</v>
      </c>
      <c r="AL23" s="23">
        <v>30</v>
      </c>
      <c r="AM23" s="23">
        <v>35</v>
      </c>
      <c r="AN23" s="24">
        <f t="shared" si="10"/>
        <v>1.1666666666666667</v>
      </c>
      <c r="AO23" s="26" t="str">
        <f t="shared" si="11"/>
        <v>Verde</v>
      </c>
      <c r="AP23" s="23">
        <v>65</v>
      </c>
      <c r="AQ23" s="25">
        <f t="shared" si="14"/>
        <v>1.0833333333333333</v>
      </c>
      <c r="AR23" s="26" t="str">
        <f t="shared" si="12"/>
        <v>Verde</v>
      </c>
    </row>
    <row r="24" spans="1:44" ht="74.650000000000006" customHeight="1" x14ac:dyDescent="0.25">
      <c r="A24" s="27" t="s">
        <v>118</v>
      </c>
      <c r="B24" s="7">
        <v>2024</v>
      </c>
      <c r="C24" s="44" t="s">
        <v>449</v>
      </c>
      <c r="D24" s="44" t="s">
        <v>119</v>
      </c>
      <c r="E24" s="7" t="s">
        <v>237</v>
      </c>
      <c r="F24" s="7" t="s">
        <v>238</v>
      </c>
      <c r="G24" s="7" t="s">
        <v>122</v>
      </c>
      <c r="H24" s="51" t="s">
        <v>239</v>
      </c>
      <c r="I24" s="7" t="s">
        <v>240</v>
      </c>
      <c r="J24" s="63" t="s">
        <v>241</v>
      </c>
      <c r="K24" s="63" t="s">
        <v>242</v>
      </c>
      <c r="L24" s="58" t="s">
        <v>243</v>
      </c>
      <c r="M24" s="53" t="s">
        <v>128</v>
      </c>
      <c r="N24" s="51" t="s">
        <v>35</v>
      </c>
      <c r="O24" s="51" t="s">
        <v>169</v>
      </c>
      <c r="P24" s="51" t="s">
        <v>419</v>
      </c>
      <c r="Q24" s="51" t="s">
        <v>419</v>
      </c>
      <c r="R24" s="51" t="s">
        <v>432</v>
      </c>
      <c r="S24" s="51" t="s">
        <v>11</v>
      </c>
      <c r="T24" s="30">
        <v>0.8</v>
      </c>
      <c r="U24" s="30">
        <v>0.9</v>
      </c>
      <c r="V24" s="30">
        <v>1.1000000000000001</v>
      </c>
      <c r="W24" s="46">
        <v>100</v>
      </c>
      <c r="X24" s="46">
        <v>100</v>
      </c>
      <c r="Y24" s="47" t="s">
        <v>414</v>
      </c>
      <c r="Z24" s="23">
        <v>25</v>
      </c>
      <c r="AA24" s="23">
        <v>25</v>
      </c>
      <c r="AB24" s="24">
        <f t="shared" si="15"/>
        <v>1</v>
      </c>
      <c r="AC24" s="26" t="str">
        <f t="shared" si="16"/>
        <v>Verde</v>
      </c>
      <c r="AD24" s="23">
        <v>25</v>
      </c>
      <c r="AE24" s="23">
        <v>25</v>
      </c>
      <c r="AF24" s="24">
        <f t="shared" si="7"/>
        <v>1</v>
      </c>
      <c r="AG24" s="26" t="str">
        <f t="shared" si="8"/>
        <v>Verde</v>
      </c>
      <c r="AH24" s="23">
        <v>25</v>
      </c>
      <c r="AI24" s="23">
        <v>25</v>
      </c>
      <c r="AJ24" s="24">
        <f t="shared" si="9"/>
        <v>1</v>
      </c>
      <c r="AK24" s="26" t="str">
        <f t="shared" si="13"/>
        <v>Verde</v>
      </c>
      <c r="AL24" s="23">
        <v>25</v>
      </c>
      <c r="AM24" s="23">
        <v>25</v>
      </c>
      <c r="AN24" s="24">
        <f t="shared" si="10"/>
        <v>1</v>
      </c>
      <c r="AO24" s="26" t="str">
        <f t="shared" si="11"/>
        <v>Verde</v>
      </c>
      <c r="AP24" s="23">
        <v>100</v>
      </c>
      <c r="AQ24" s="25">
        <f t="shared" si="14"/>
        <v>1</v>
      </c>
      <c r="AR24" s="26" t="str">
        <f t="shared" si="12"/>
        <v>Verde</v>
      </c>
    </row>
    <row r="25" spans="1:44" ht="74.650000000000006" customHeight="1" x14ac:dyDescent="0.25">
      <c r="A25" s="27" t="s">
        <v>118</v>
      </c>
      <c r="B25" s="7">
        <v>2024</v>
      </c>
      <c r="C25" s="44" t="s">
        <v>449</v>
      </c>
      <c r="D25" s="44" t="s">
        <v>119</v>
      </c>
      <c r="E25" s="7" t="s">
        <v>237</v>
      </c>
      <c r="F25" s="7" t="s">
        <v>238</v>
      </c>
      <c r="G25" s="7" t="s">
        <v>67</v>
      </c>
      <c r="H25" s="51" t="s">
        <v>244</v>
      </c>
      <c r="I25" s="7" t="s">
        <v>245</v>
      </c>
      <c r="J25" s="63" t="s">
        <v>246</v>
      </c>
      <c r="K25" s="63" t="s">
        <v>247</v>
      </c>
      <c r="L25" s="51" t="s">
        <v>248</v>
      </c>
      <c r="M25" s="53" t="s">
        <v>128</v>
      </c>
      <c r="N25" s="51" t="s">
        <v>35</v>
      </c>
      <c r="O25" s="51" t="s">
        <v>6</v>
      </c>
      <c r="P25" s="51" t="s">
        <v>419</v>
      </c>
      <c r="Q25" s="51" t="s">
        <v>419</v>
      </c>
      <c r="R25" s="51" t="s">
        <v>433</v>
      </c>
      <c r="S25" s="51" t="s">
        <v>11</v>
      </c>
      <c r="T25" s="30">
        <v>0.8</v>
      </c>
      <c r="U25" s="30">
        <v>0.9</v>
      </c>
      <c r="V25" s="30">
        <v>1.1000000000000001</v>
      </c>
      <c r="W25" s="46">
        <v>100</v>
      </c>
      <c r="X25" s="46">
        <v>100</v>
      </c>
      <c r="Y25" s="47" t="s">
        <v>416</v>
      </c>
      <c r="Z25" s="23">
        <v>25</v>
      </c>
      <c r="AA25" s="23">
        <v>25</v>
      </c>
      <c r="AB25" s="24">
        <f t="shared" si="15"/>
        <v>1</v>
      </c>
      <c r="AC25" s="26" t="str">
        <f t="shared" si="16"/>
        <v>Verde</v>
      </c>
      <c r="AD25" s="23">
        <v>25</v>
      </c>
      <c r="AE25" s="23">
        <v>25</v>
      </c>
      <c r="AF25" s="24">
        <f t="shared" si="7"/>
        <v>1</v>
      </c>
      <c r="AG25" s="26" t="str">
        <f t="shared" si="8"/>
        <v>Verde</v>
      </c>
      <c r="AH25" s="23">
        <v>25</v>
      </c>
      <c r="AI25" s="23">
        <v>25</v>
      </c>
      <c r="AJ25" s="24">
        <f t="shared" si="9"/>
        <v>1</v>
      </c>
      <c r="AK25" s="26" t="str">
        <f t="shared" si="13"/>
        <v>Verde</v>
      </c>
      <c r="AL25" s="23">
        <v>25</v>
      </c>
      <c r="AM25" s="23">
        <v>25</v>
      </c>
      <c r="AN25" s="24">
        <f t="shared" si="10"/>
        <v>1</v>
      </c>
      <c r="AO25" s="26" t="str">
        <f t="shared" si="11"/>
        <v>Verde</v>
      </c>
      <c r="AP25" s="23">
        <v>100</v>
      </c>
      <c r="AQ25" s="25">
        <f t="shared" si="14"/>
        <v>1</v>
      </c>
      <c r="AR25" s="26" t="str">
        <f t="shared" si="12"/>
        <v>Verde</v>
      </c>
    </row>
    <row r="26" spans="1:44" ht="74.650000000000006" customHeight="1" x14ac:dyDescent="0.25">
      <c r="A26" s="27" t="s">
        <v>118</v>
      </c>
      <c r="B26" s="7">
        <v>2024</v>
      </c>
      <c r="C26" s="44" t="s">
        <v>449</v>
      </c>
      <c r="D26" s="44" t="s">
        <v>119</v>
      </c>
      <c r="E26" s="7" t="s">
        <v>237</v>
      </c>
      <c r="F26" s="7" t="s">
        <v>238</v>
      </c>
      <c r="G26" s="7" t="s">
        <v>134</v>
      </c>
      <c r="H26" s="51" t="s">
        <v>249</v>
      </c>
      <c r="I26" s="7" t="s">
        <v>250</v>
      </c>
      <c r="J26" s="63" t="s">
        <v>251</v>
      </c>
      <c r="K26" s="63" t="s">
        <v>252</v>
      </c>
      <c r="L26" s="51" t="s">
        <v>253</v>
      </c>
      <c r="M26" s="53" t="s">
        <v>146</v>
      </c>
      <c r="N26" s="51" t="s">
        <v>35</v>
      </c>
      <c r="O26" s="51" t="s">
        <v>6</v>
      </c>
      <c r="P26" s="51" t="s">
        <v>419</v>
      </c>
      <c r="Q26" s="51" t="s">
        <v>419</v>
      </c>
      <c r="R26" s="51" t="s">
        <v>433</v>
      </c>
      <c r="S26" s="51" t="s">
        <v>11</v>
      </c>
      <c r="T26" s="30">
        <v>0.8</v>
      </c>
      <c r="U26" s="30">
        <v>0.9</v>
      </c>
      <c r="V26" s="30">
        <v>1.1000000000000001</v>
      </c>
      <c r="W26" s="46">
        <v>100</v>
      </c>
      <c r="X26" s="46">
        <v>100</v>
      </c>
      <c r="Y26" s="47" t="s">
        <v>416</v>
      </c>
      <c r="Z26" s="23">
        <v>25</v>
      </c>
      <c r="AA26" s="23">
        <v>25</v>
      </c>
      <c r="AB26" s="24">
        <f t="shared" si="15"/>
        <v>1</v>
      </c>
      <c r="AC26" s="26" t="str">
        <f t="shared" si="16"/>
        <v>Verde</v>
      </c>
      <c r="AD26" s="23">
        <v>25</v>
      </c>
      <c r="AE26" s="23">
        <v>25</v>
      </c>
      <c r="AF26" s="24">
        <f t="shared" si="7"/>
        <v>1</v>
      </c>
      <c r="AG26" s="26" t="str">
        <f t="shared" si="8"/>
        <v>Verde</v>
      </c>
      <c r="AH26" s="23">
        <v>25</v>
      </c>
      <c r="AI26" s="23">
        <v>25</v>
      </c>
      <c r="AJ26" s="24">
        <f t="shared" si="9"/>
        <v>1</v>
      </c>
      <c r="AK26" s="26" t="str">
        <f t="shared" si="13"/>
        <v>Verde</v>
      </c>
      <c r="AL26" s="23">
        <v>25</v>
      </c>
      <c r="AM26" s="23">
        <v>25</v>
      </c>
      <c r="AN26" s="24">
        <f t="shared" si="10"/>
        <v>1</v>
      </c>
      <c r="AO26" s="26" t="str">
        <f t="shared" si="11"/>
        <v>Verde</v>
      </c>
      <c r="AP26" s="23">
        <v>100</v>
      </c>
      <c r="AQ26" s="25">
        <f t="shared" si="14"/>
        <v>1</v>
      </c>
      <c r="AR26" s="26" t="str">
        <f t="shared" si="12"/>
        <v>Verde</v>
      </c>
    </row>
    <row r="27" spans="1:44" ht="74.650000000000006" customHeight="1" x14ac:dyDescent="0.25">
      <c r="A27" s="27" t="s">
        <v>118</v>
      </c>
      <c r="B27" s="7">
        <v>2024</v>
      </c>
      <c r="C27" s="44" t="s">
        <v>449</v>
      </c>
      <c r="D27" s="44" t="s">
        <v>119</v>
      </c>
      <c r="E27" s="7" t="s">
        <v>237</v>
      </c>
      <c r="F27" s="7" t="s">
        <v>238</v>
      </c>
      <c r="G27" s="7" t="s">
        <v>140</v>
      </c>
      <c r="H27" s="51" t="s">
        <v>254</v>
      </c>
      <c r="I27" s="7" t="s">
        <v>255</v>
      </c>
      <c r="J27" s="63" t="s">
        <v>256</v>
      </c>
      <c r="K27" s="63" t="s">
        <v>257</v>
      </c>
      <c r="L27" s="51" t="s">
        <v>258</v>
      </c>
      <c r="M27" s="53" t="s">
        <v>146</v>
      </c>
      <c r="N27" s="51" t="s">
        <v>35</v>
      </c>
      <c r="O27" s="51" t="s">
        <v>6</v>
      </c>
      <c r="P27" s="51" t="s">
        <v>419</v>
      </c>
      <c r="Q27" s="51" t="s">
        <v>419</v>
      </c>
      <c r="R27" s="51" t="s">
        <v>433</v>
      </c>
      <c r="S27" s="51" t="s">
        <v>11</v>
      </c>
      <c r="T27" s="30">
        <v>0.8</v>
      </c>
      <c r="U27" s="30">
        <v>0.9</v>
      </c>
      <c r="V27" s="30">
        <v>1.1000000000000001</v>
      </c>
      <c r="W27" s="46">
        <v>100</v>
      </c>
      <c r="X27" s="46">
        <v>100</v>
      </c>
      <c r="Y27" s="47" t="s">
        <v>414</v>
      </c>
      <c r="Z27" s="23">
        <v>25</v>
      </c>
      <c r="AA27" s="23">
        <v>25</v>
      </c>
      <c r="AB27" s="24">
        <f t="shared" si="15"/>
        <v>1</v>
      </c>
      <c r="AC27" s="26" t="str">
        <f t="shared" si="16"/>
        <v>Verde</v>
      </c>
      <c r="AD27" s="23">
        <v>25</v>
      </c>
      <c r="AE27" s="23">
        <v>25</v>
      </c>
      <c r="AF27" s="24">
        <f t="shared" si="7"/>
        <v>1</v>
      </c>
      <c r="AG27" s="26" t="str">
        <f t="shared" si="8"/>
        <v>Verde</v>
      </c>
      <c r="AH27" s="23">
        <v>25</v>
      </c>
      <c r="AI27" s="23">
        <v>25</v>
      </c>
      <c r="AJ27" s="24">
        <f t="shared" si="9"/>
        <v>1</v>
      </c>
      <c r="AK27" s="26" t="str">
        <f t="shared" si="13"/>
        <v>Verde</v>
      </c>
      <c r="AL27" s="23">
        <v>25</v>
      </c>
      <c r="AM27" s="23">
        <v>25</v>
      </c>
      <c r="AN27" s="24">
        <f t="shared" si="10"/>
        <v>1</v>
      </c>
      <c r="AO27" s="26" t="str">
        <f t="shared" si="11"/>
        <v>Verde</v>
      </c>
      <c r="AP27" s="23">
        <v>100</v>
      </c>
      <c r="AQ27" s="25">
        <f t="shared" si="14"/>
        <v>1</v>
      </c>
      <c r="AR27" s="26" t="str">
        <f t="shared" si="12"/>
        <v>Verde</v>
      </c>
    </row>
    <row r="28" spans="1:44" ht="74.650000000000006" customHeight="1" x14ac:dyDescent="0.25">
      <c r="A28" s="27" t="s">
        <v>118</v>
      </c>
      <c r="B28" s="7">
        <v>2024</v>
      </c>
      <c r="C28" s="44" t="s">
        <v>449</v>
      </c>
      <c r="D28" s="44" t="s">
        <v>259</v>
      </c>
      <c r="E28" s="7" t="s">
        <v>260</v>
      </c>
      <c r="F28" s="7" t="s">
        <v>261</v>
      </c>
      <c r="G28" s="7" t="s">
        <v>122</v>
      </c>
      <c r="H28" s="51" t="s">
        <v>262</v>
      </c>
      <c r="I28" s="7" t="s">
        <v>263</v>
      </c>
      <c r="J28" s="63" t="s">
        <v>264</v>
      </c>
      <c r="K28" s="63" t="s">
        <v>446</v>
      </c>
      <c r="L28" s="57" t="s">
        <v>265</v>
      </c>
      <c r="M28" s="53" t="s">
        <v>128</v>
      </c>
      <c r="N28" s="51" t="s">
        <v>35</v>
      </c>
      <c r="O28" s="51" t="s">
        <v>6</v>
      </c>
      <c r="P28" s="51" t="s">
        <v>419</v>
      </c>
      <c r="Q28" s="51" t="s">
        <v>419</v>
      </c>
      <c r="R28" s="51" t="s">
        <v>434</v>
      </c>
      <c r="S28" s="51" t="s">
        <v>11</v>
      </c>
      <c r="T28" s="30">
        <v>0.8</v>
      </c>
      <c r="U28" s="30">
        <v>0.9</v>
      </c>
      <c r="V28" s="30">
        <v>1.1000000000000001</v>
      </c>
      <c r="W28" s="53">
        <v>100</v>
      </c>
      <c r="X28" s="53">
        <v>100</v>
      </c>
      <c r="Y28" s="47" t="s">
        <v>414</v>
      </c>
      <c r="Z28" s="49">
        <v>25</v>
      </c>
      <c r="AA28" s="49">
        <v>25</v>
      </c>
      <c r="AB28" s="24">
        <f t="shared" si="15"/>
        <v>1</v>
      </c>
      <c r="AC28" s="26" t="str">
        <f t="shared" si="16"/>
        <v>Verde</v>
      </c>
      <c r="AD28" s="23">
        <v>25</v>
      </c>
      <c r="AE28" s="23">
        <v>25</v>
      </c>
      <c r="AF28" s="24">
        <f t="shared" si="7"/>
        <v>1</v>
      </c>
      <c r="AG28" s="26" t="str">
        <f t="shared" si="8"/>
        <v>Verde</v>
      </c>
      <c r="AH28" s="23">
        <v>25</v>
      </c>
      <c r="AI28" s="23">
        <v>25</v>
      </c>
      <c r="AJ28" s="24">
        <f t="shared" si="9"/>
        <v>1</v>
      </c>
      <c r="AK28" s="26" t="str">
        <f t="shared" si="13"/>
        <v>Verde</v>
      </c>
      <c r="AL28" s="23">
        <v>100</v>
      </c>
      <c r="AM28" s="23">
        <v>75</v>
      </c>
      <c r="AN28" s="24">
        <f t="shared" si="10"/>
        <v>0.75</v>
      </c>
      <c r="AO28" s="26" t="str">
        <f t="shared" si="11"/>
        <v>Rojo</v>
      </c>
      <c r="AP28" s="23">
        <v>75</v>
      </c>
      <c r="AQ28" s="25">
        <f t="shared" si="14"/>
        <v>0.75</v>
      </c>
      <c r="AR28" s="26" t="str">
        <f t="shared" si="12"/>
        <v>Rojo</v>
      </c>
    </row>
    <row r="29" spans="1:44" ht="74.650000000000006" customHeight="1" x14ac:dyDescent="0.25">
      <c r="A29" s="27" t="s">
        <v>118</v>
      </c>
      <c r="B29" s="7">
        <v>2024</v>
      </c>
      <c r="C29" s="44" t="s">
        <v>449</v>
      </c>
      <c r="D29" s="44" t="s">
        <v>259</v>
      </c>
      <c r="E29" s="7" t="s">
        <v>260</v>
      </c>
      <c r="F29" s="7" t="s">
        <v>261</v>
      </c>
      <c r="G29" s="7" t="s">
        <v>67</v>
      </c>
      <c r="H29" s="51" t="s">
        <v>266</v>
      </c>
      <c r="I29" s="7" t="s">
        <v>267</v>
      </c>
      <c r="J29" s="63" t="s">
        <v>268</v>
      </c>
      <c r="K29" s="63" t="s">
        <v>269</v>
      </c>
      <c r="L29" s="51" t="s">
        <v>270</v>
      </c>
      <c r="M29" s="53" t="s">
        <v>128</v>
      </c>
      <c r="N29" s="51" t="s">
        <v>35</v>
      </c>
      <c r="O29" s="51" t="s">
        <v>6</v>
      </c>
      <c r="P29" s="51" t="s">
        <v>419</v>
      </c>
      <c r="Q29" s="51" t="s">
        <v>419</v>
      </c>
      <c r="R29" s="51" t="s">
        <v>434</v>
      </c>
      <c r="S29" s="51" t="s">
        <v>11</v>
      </c>
      <c r="T29" s="30">
        <v>0.8</v>
      </c>
      <c r="U29" s="30">
        <v>0.9</v>
      </c>
      <c r="V29" s="30">
        <v>1.1000000000000001</v>
      </c>
      <c r="W29" s="53">
        <v>100</v>
      </c>
      <c r="X29" s="53">
        <v>100</v>
      </c>
      <c r="Y29" s="47" t="s">
        <v>416</v>
      </c>
      <c r="Z29" s="49">
        <v>25</v>
      </c>
      <c r="AA29" s="49">
        <v>25</v>
      </c>
      <c r="AB29" s="24">
        <f t="shared" si="15"/>
        <v>1</v>
      </c>
      <c r="AC29" s="26" t="str">
        <f t="shared" si="16"/>
        <v>Verde</v>
      </c>
      <c r="AD29" s="23">
        <v>25</v>
      </c>
      <c r="AE29" s="23">
        <v>25</v>
      </c>
      <c r="AF29" s="24">
        <f t="shared" si="7"/>
        <v>1</v>
      </c>
      <c r="AG29" s="26" t="str">
        <f t="shared" si="8"/>
        <v>Verde</v>
      </c>
      <c r="AH29" s="23">
        <v>25</v>
      </c>
      <c r="AI29" s="23">
        <v>25</v>
      </c>
      <c r="AJ29" s="24">
        <f t="shared" si="9"/>
        <v>1</v>
      </c>
      <c r="AK29" s="26" t="str">
        <f t="shared" si="13"/>
        <v>Verde</v>
      </c>
      <c r="AL29" s="23">
        <v>25</v>
      </c>
      <c r="AM29" s="23">
        <v>25</v>
      </c>
      <c r="AN29" s="24">
        <f t="shared" si="10"/>
        <v>1</v>
      </c>
      <c r="AO29" s="26" t="str">
        <f t="shared" si="11"/>
        <v>Verde</v>
      </c>
      <c r="AP29" s="23">
        <v>100</v>
      </c>
      <c r="AQ29" s="25">
        <f t="shared" si="14"/>
        <v>1</v>
      </c>
      <c r="AR29" s="26" t="str">
        <f t="shared" si="12"/>
        <v>Verde</v>
      </c>
    </row>
    <row r="30" spans="1:44" ht="74.650000000000006" customHeight="1" x14ac:dyDescent="0.25">
      <c r="A30" s="27" t="s">
        <v>118</v>
      </c>
      <c r="B30" s="7">
        <v>2024</v>
      </c>
      <c r="C30" s="44" t="s">
        <v>449</v>
      </c>
      <c r="D30" s="44" t="s">
        <v>259</v>
      </c>
      <c r="E30" s="7" t="s">
        <v>260</v>
      </c>
      <c r="F30" s="7" t="s">
        <v>261</v>
      </c>
      <c r="G30" s="7" t="s">
        <v>134</v>
      </c>
      <c r="H30" s="51" t="s">
        <v>271</v>
      </c>
      <c r="I30" s="7" t="s">
        <v>272</v>
      </c>
      <c r="J30" s="63" t="s">
        <v>273</v>
      </c>
      <c r="K30" s="63" t="s">
        <v>274</v>
      </c>
      <c r="L30" s="51" t="s">
        <v>275</v>
      </c>
      <c r="M30" s="53" t="s">
        <v>128</v>
      </c>
      <c r="N30" s="51" t="s">
        <v>35</v>
      </c>
      <c r="O30" s="51" t="s">
        <v>6</v>
      </c>
      <c r="P30" s="51" t="s">
        <v>419</v>
      </c>
      <c r="Q30" s="51" t="s">
        <v>419</v>
      </c>
      <c r="R30" s="51" t="s">
        <v>434</v>
      </c>
      <c r="S30" s="51" t="s">
        <v>11</v>
      </c>
      <c r="T30" s="30">
        <v>0.8</v>
      </c>
      <c r="U30" s="30">
        <v>0.9</v>
      </c>
      <c r="V30" s="30">
        <v>1.1000000000000001</v>
      </c>
      <c r="W30" s="53">
        <v>100</v>
      </c>
      <c r="X30" s="53">
        <v>100</v>
      </c>
      <c r="Y30" s="47" t="s">
        <v>414</v>
      </c>
      <c r="Z30" s="49">
        <v>25</v>
      </c>
      <c r="AA30" s="49">
        <v>25</v>
      </c>
      <c r="AB30" s="24">
        <f t="shared" si="15"/>
        <v>1</v>
      </c>
      <c r="AC30" s="26" t="str">
        <f t="shared" si="16"/>
        <v>Verde</v>
      </c>
      <c r="AD30" s="23">
        <v>25</v>
      </c>
      <c r="AE30" s="23">
        <v>25</v>
      </c>
      <c r="AF30" s="24">
        <f t="shared" si="7"/>
        <v>1</v>
      </c>
      <c r="AG30" s="26" t="str">
        <f t="shared" si="8"/>
        <v>Verde</v>
      </c>
      <c r="AH30" s="23">
        <v>25</v>
      </c>
      <c r="AI30" s="23">
        <v>25</v>
      </c>
      <c r="AJ30" s="24">
        <f t="shared" si="9"/>
        <v>1</v>
      </c>
      <c r="AK30" s="26" t="str">
        <f t="shared" si="13"/>
        <v>Verde</v>
      </c>
      <c r="AL30" s="23">
        <v>25</v>
      </c>
      <c r="AM30" s="23">
        <v>25</v>
      </c>
      <c r="AN30" s="24">
        <f t="shared" si="10"/>
        <v>1</v>
      </c>
      <c r="AO30" s="26" t="str">
        <f t="shared" si="11"/>
        <v>Verde</v>
      </c>
      <c r="AP30" s="23">
        <v>100</v>
      </c>
      <c r="AQ30" s="25">
        <f t="shared" si="14"/>
        <v>1</v>
      </c>
      <c r="AR30" s="26" t="str">
        <f t="shared" si="12"/>
        <v>Verde</v>
      </c>
    </row>
    <row r="31" spans="1:44" ht="74.650000000000006" customHeight="1" x14ac:dyDescent="0.25">
      <c r="A31" s="27" t="s">
        <v>118</v>
      </c>
      <c r="B31" s="7">
        <v>2024</v>
      </c>
      <c r="C31" s="44" t="s">
        <v>449</v>
      </c>
      <c r="D31" s="44" t="s">
        <v>259</v>
      </c>
      <c r="E31" s="7" t="s">
        <v>260</v>
      </c>
      <c r="F31" s="7" t="s">
        <v>261</v>
      </c>
      <c r="G31" s="7" t="s">
        <v>140</v>
      </c>
      <c r="H31" s="51" t="s">
        <v>276</v>
      </c>
      <c r="I31" s="7" t="s">
        <v>277</v>
      </c>
      <c r="J31" s="63" t="s">
        <v>278</v>
      </c>
      <c r="K31" s="63" t="s">
        <v>279</v>
      </c>
      <c r="L31" s="51" t="s">
        <v>280</v>
      </c>
      <c r="M31" s="53" t="s">
        <v>146</v>
      </c>
      <c r="N31" s="47" t="s">
        <v>147</v>
      </c>
      <c r="O31" s="51" t="s">
        <v>6</v>
      </c>
      <c r="P31" s="51" t="s">
        <v>419</v>
      </c>
      <c r="Q31" s="51" t="s">
        <v>419</v>
      </c>
      <c r="R31" s="51" t="s">
        <v>434</v>
      </c>
      <c r="S31" s="51" t="s">
        <v>11</v>
      </c>
      <c r="T31" s="30">
        <v>0.8</v>
      </c>
      <c r="U31" s="30">
        <v>0.9</v>
      </c>
      <c r="V31" s="30">
        <v>1.1000000000000001</v>
      </c>
      <c r="W31" s="53">
        <v>100</v>
      </c>
      <c r="X31" s="53">
        <v>100</v>
      </c>
      <c r="Y31" s="47" t="s">
        <v>414</v>
      </c>
      <c r="Z31" s="49">
        <v>25</v>
      </c>
      <c r="AA31" s="49">
        <v>25</v>
      </c>
      <c r="AB31" s="24">
        <f t="shared" si="15"/>
        <v>1</v>
      </c>
      <c r="AC31" s="26" t="str">
        <f t="shared" si="16"/>
        <v>Verde</v>
      </c>
      <c r="AD31" s="23">
        <v>25</v>
      </c>
      <c r="AE31" s="23">
        <v>25</v>
      </c>
      <c r="AF31" s="24">
        <f t="shared" si="7"/>
        <v>1</v>
      </c>
      <c r="AG31" s="26" t="str">
        <f t="shared" si="8"/>
        <v>Verde</v>
      </c>
      <c r="AH31" s="23">
        <v>25</v>
      </c>
      <c r="AI31" s="23">
        <v>25</v>
      </c>
      <c r="AJ31" s="24">
        <f t="shared" si="9"/>
        <v>1</v>
      </c>
      <c r="AK31" s="26" t="str">
        <f t="shared" si="13"/>
        <v>Verde</v>
      </c>
      <c r="AL31" s="23">
        <v>25</v>
      </c>
      <c r="AM31" s="23">
        <v>25</v>
      </c>
      <c r="AN31" s="24">
        <f t="shared" si="10"/>
        <v>1</v>
      </c>
      <c r="AO31" s="26" t="str">
        <f t="shared" si="11"/>
        <v>Verde</v>
      </c>
      <c r="AP31" s="23">
        <v>100</v>
      </c>
      <c r="AQ31" s="25">
        <f t="shared" si="14"/>
        <v>1</v>
      </c>
      <c r="AR31" s="26" t="str">
        <f t="shared" si="12"/>
        <v>Verde</v>
      </c>
    </row>
    <row r="32" spans="1:44" ht="74.650000000000006" customHeight="1" x14ac:dyDescent="0.25">
      <c r="A32" s="27" t="s">
        <v>118</v>
      </c>
      <c r="B32" s="7">
        <v>2024</v>
      </c>
      <c r="C32" s="44" t="s">
        <v>449</v>
      </c>
      <c r="D32" s="48" t="s">
        <v>170</v>
      </c>
      <c r="E32" s="7" t="s">
        <v>281</v>
      </c>
      <c r="F32" s="7" t="s">
        <v>282</v>
      </c>
      <c r="G32" s="7" t="s">
        <v>122</v>
      </c>
      <c r="H32" s="53" t="s">
        <v>283</v>
      </c>
      <c r="I32" s="7" t="s">
        <v>284</v>
      </c>
      <c r="J32" s="63" t="s">
        <v>285</v>
      </c>
      <c r="K32" s="63" t="s">
        <v>286</v>
      </c>
      <c r="L32" s="57" t="s">
        <v>287</v>
      </c>
      <c r="M32" s="53" t="s">
        <v>128</v>
      </c>
      <c r="N32" s="51" t="s">
        <v>147</v>
      </c>
      <c r="O32" s="51" t="s">
        <v>6</v>
      </c>
      <c r="P32" s="51" t="s">
        <v>419</v>
      </c>
      <c r="Q32" s="51" t="s">
        <v>419</v>
      </c>
      <c r="R32" s="53" t="s">
        <v>435</v>
      </c>
      <c r="S32" s="51" t="s">
        <v>11</v>
      </c>
      <c r="T32" s="30">
        <v>0.8</v>
      </c>
      <c r="U32" s="30">
        <v>0.9</v>
      </c>
      <c r="V32" s="30">
        <v>1.1000000000000001</v>
      </c>
      <c r="W32" s="53">
        <v>100</v>
      </c>
      <c r="X32" s="53">
        <v>100</v>
      </c>
      <c r="Y32" s="47" t="s">
        <v>416</v>
      </c>
      <c r="Z32" s="49">
        <v>25</v>
      </c>
      <c r="AA32" s="49">
        <v>25</v>
      </c>
      <c r="AB32" s="24">
        <f t="shared" si="15"/>
        <v>1</v>
      </c>
      <c r="AC32" s="26" t="str">
        <f t="shared" si="16"/>
        <v>Verde</v>
      </c>
      <c r="AD32" s="23">
        <v>25</v>
      </c>
      <c r="AE32" s="23">
        <v>25</v>
      </c>
      <c r="AF32" s="24">
        <f t="shared" si="7"/>
        <v>1</v>
      </c>
      <c r="AG32" s="26" t="str">
        <f t="shared" si="8"/>
        <v>Verde</v>
      </c>
      <c r="AH32" s="23">
        <v>25</v>
      </c>
      <c r="AI32" s="23">
        <v>25</v>
      </c>
      <c r="AJ32" s="24">
        <f t="shared" si="9"/>
        <v>1</v>
      </c>
      <c r="AK32" s="26" t="str">
        <f t="shared" si="13"/>
        <v>Verde</v>
      </c>
      <c r="AL32" s="23">
        <v>25</v>
      </c>
      <c r="AM32" s="23">
        <v>21</v>
      </c>
      <c r="AN32" s="24">
        <f t="shared" si="10"/>
        <v>0.84</v>
      </c>
      <c r="AO32" s="26" t="str">
        <f t="shared" si="11"/>
        <v>Amarillo</v>
      </c>
      <c r="AP32" s="23">
        <v>96</v>
      </c>
      <c r="AQ32" s="25">
        <f t="shared" si="14"/>
        <v>0.96</v>
      </c>
      <c r="AR32" s="26" t="str">
        <f t="shared" si="12"/>
        <v>Verde</v>
      </c>
    </row>
    <row r="33" spans="1:44" ht="74.650000000000006" customHeight="1" x14ac:dyDescent="0.25">
      <c r="A33" s="27" t="s">
        <v>118</v>
      </c>
      <c r="B33" s="7">
        <v>2024</v>
      </c>
      <c r="C33" s="44" t="s">
        <v>449</v>
      </c>
      <c r="D33" s="48" t="s">
        <v>170</v>
      </c>
      <c r="E33" s="7" t="s">
        <v>281</v>
      </c>
      <c r="F33" s="7" t="s">
        <v>282</v>
      </c>
      <c r="G33" s="7" t="s">
        <v>67</v>
      </c>
      <c r="H33" s="53" t="s">
        <v>288</v>
      </c>
      <c r="I33" s="7" t="s">
        <v>289</v>
      </c>
      <c r="J33" s="63" t="s">
        <v>290</v>
      </c>
      <c r="K33" s="63" t="s">
        <v>291</v>
      </c>
      <c r="L33" s="51" t="s">
        <v>292</v>
      </c>
      <c r="M33" s="53" t="s">
        <v>128</v>
      </c>
      <c r="N33" s="51" t="s">
        <v>35</v>
      </c>
      <c r="O33" s="51" t="s">
        <v>6</v>
      </c>
      <c r="P33" s="51" t="s">
        <v>419</v>
      </c>
      <c r="Q33" s="51" t="s">
        <v>419</v>
      </c>
      <c r="R33" s="51" t="s">
        <v>436</v>
      </c>
      <c r="S33" s="51" t="s">
        <v>11</v>
      </c>
      <c r="T33" s="30">
        <v>0.8</v>
      </c>
      <c r="U33" s="30">
        <v>0.9</v>
      </c>
      <c r="V33" s="30">
        <v>1.1000000000000001</v>
      </c>
      <c r="W33" s="53">
        <v>100</v>
      </c>
      <c r="X33" s="53">
        <v>100</v>
      </c>
      <c r="Y33" s="47" t="s">
        <v>414</v>
      </c>
      <c r="Z33" s="49">
        <v>25</v>
      </c>
      <c r="AA33" s="49">
        <v>25</v>
      </c>
      <c r="AB33" s="24">
        <f t="shared" si="15"/>
        <v>1</v>
      </c>
      <c r="AC33" s="26" t="str">
        <f t="shared" si="16"/>
        <v>Verde</v>
      </c>
      <c r="AD33" s="23">
        <v>25</v>
      </c>
      <c r="AE33" s="23">
        <v>25</v>
      </c>
      <c r="AF33" s="24">
        <f t="shared" si="7"/>
        <v>1</v>
      </c>
      <c r="AG33" s="26" t="str">
        <f t="shared" si="8"/>
        <v>Verde</v>
      </c>
      <c r="AH33" s="23">
        <v>25</v>
      </c>
      <c r="AI33" s="23">
        <v>25</v>
      </c>
      <c r="AJ33" s="24">
        <f t="shared" si="9"/>
        <v>1</v>
      </c>
      <c r="AK33" s="26" t="str">
        <f t="shared" si="13"/>
        <v>Verde</v>
      </c>
      <c r="AL33" s="23">
        <v>25</v>
      </c>
      <c r="AM33" s="23">
        <v>25</v>
      </c>
      <c r="AN33" s="24">
        <f t="shared" si="10"/>
        <v>1</v>
      </c>
      <c r="AO33" s="26" t="str">
        <f t="shared" si="11"/>
        <v>Verde</v>
      </c>
      <c r="AP33" s="23">
        <v>100</v>
      </c>
      <c r="AQ33" s="25">
        <f t="shared" si="14"/>
        <v>1</v>
      </c>
      <c r="AR33" s="26" t="str">
        <f t="shared" si="12"/>
        <v>Verde</v>
      </c>
    </row>
    <row r="34" spans="1:44" ht="74.650000000000006" customHeight="1" x14ac:dyDescent="0.25">
      <c r="A34" s="27" t="s">
        <v>118</v>
      </c>
      <c r="B34" s="7">
        <v>2024</v>
      </c>
      <c r="C34" s="44" t="s">
        <v>449</v>
      </c>
      <c r="D34" s="48" t="s">
        <v>170</v>
      </c>
      <c r="E34" s="7" t="s">
        <v>281</v>
      </c>
      <c r="F34" s="7" t="s">
        <v>282</v>
      </c>
      <c r="G34" s="7" t="s">
        <v>134</v>
      </c>
      <c r="H34" s="53" t="s">
        <v>293</v>
      </c>
      <c r="I34" s="7" t="s">
        <v>294</v>
      </c>
      <c r="J34" s="63" t="s">
        <v>295</v>
      </c>
      <c r="K34" s="63" t="s">
        <v>296</v>
      </c>
      <c r="L34" s="51" t="s">
        <v>297</v>
      </c>
      <c r="M34" s="53" t="s">
        <v>128</v>
      </c>
      <c r="N34" s="51" t="s">
        <v>35</v>
      </c>
      <c r="O34" s="51" t="s">
        <v>298</v>
      </c>
      <c r="P34" s="51" t="s">
        <v>419</v>
      </c>
      <c r="Q34" s="51" t="s">
        <v>419</v>
      </c>
      <c r="R34" s="53" t="s">
        <v>437</v>
      </c>
      <c r="S34" s="51" t="s">
        <v>11</v>
      </c>
      <c r="T34" s="30">
        <v>0.4</v>
      </c>
      <c r="U34" s="30">
        <v>0.45</v>
      </c>
      <c r="V34" s="30">
        <v>0.6</v>
      </c>
      <c r="W34" s="53">
        <v>50</v>
      </c>
      <c r="X34" s="53">
        <v>50</v>
      </c>
      <c r="Y34" s="47" t="s">
        <v>414</v>
      </c>
      <c r="Z34" s="49">
        <v>10</v>
      </c>
      <c r="AA34" s="49">
        <v>5</v>
      </c>
      <c r="AB34" s="24">
        <f t="shared" si="15"/>
        <v>0.5</v>
      </c>
      <c r="AC34" s="26" t="str">
        <f t="shared" si="16"/>
        <v>Verde</v>
      </c>
      <c r="AD34" s="23">
        <v>10</v>
      </c>
      <c r="AE34" s="23">
        <v>5</v>
      </c>
      <c r="AF34" s="24">
        <f t="shared" si="7"/>
        <v>0.5</v>
      </c>
      <c r="AG34" s="26" t="str">
        <f t="shared" si="8"/>
        <v>Verde</v>
      </c>
      <c r="AH34" s="23">
        <v>10</v>
      </c>
      <c r="AI34" s="23">
        <v>5</v>
      </c>
      <c r="AJ34" s="24">
        <f t="shared" si="9"/>
        <v>0.5</v>
      </c>
      <c r="AK34" s="26" t="str">
        <f t="shared" si="13"/>
        <v>Verde</v>
      </c>
      <c r="AL34" s="23">
        <v>20</v>
      </c>
      <c r="AM34" s="23">
        <v>52</v>
      </c>
      <c r="AN34" s="24">
        <f t="shared" si="10"/>
        <v>2.6</v>
      </c>
      <c r="AO34" s="26" t="str">
        <f t="shared" si="11"/>
        <v>Rojo</v>
      </c>
      <c r="AP34" s="23">
        <v>67</v>
      </c>
      <c r="AQ34" s="25">
        <f t="shared" si="14"/>
        <v>1.34</v>
      </c>
      <c r="AR34" s="26" t="str">
        <f t="shared" si="12"/>
        <v>Rojo</v>
      </c>
    </row>
    <row r="35" spans="1:44" ht="74.650000000000006" customHeight="1" x14ac:dyDescent="0.25">
      <c r="A35" s="27" t="s">
        <v>118</v>
      </c>
      <c r="B35" s="7">
        <v>2024</v>
      </c>
      <c r="C35" s="44" t="s">
        <v>449</v>
      </c>
      <c r="D35" s="48" t="s">
        <v>170</v>
      </c>
      <c r="E35" s="7" t="s">
        <v>281</v>
      </c>
      <c r="F35" s="7" t="s">
        <v>282</v>
      </c>
      <c r="G35" s="7" t="s">
        <v>140</v>
      </c>
      <c r="H35" s="53" t="s">
        <v>299</v>
      </c>
      <c r="I35" s="7" t="s">
        <v>300</v>
      </c>
      <c r="J35" s="63" t="s">
        <v>301</v>
      </c>
      <c r="K35" s="64" t="s">
        <v>302</v>
      </c>
      <c r="L35" s="59" t="s">
        <v>303</v>
      </c>
      <c r="M35" s="53" t="s">
        <v>146</v>
      </c>
      <c r="N35" s="59" t="s">
        <v>35</v>
      </c>
      <c r="O35" s="59" t="s">
        <v>6</v>
      </c>
      <c r="P35" s="51" t="s">
        <v>419</v>
      </c>
      <c r="Q35" s="51" t="s">
        <v>419</v>
      </c>
      <c r="R35" s="53" t="s">
        <v>437</v>
      </c>
      <c r="S35" s="59" t="s">
        <v>11</v>
      </c>
      <c r="T35" s="30">
        <v>0.8</v>
      </c>
      <c r="U35" s="30">
        <v>0.9</v>
      </c>
      <c r="V35" s="30">
        <v>1.1000000000000001</v>
      </c>
      <c r="W35" s="60">
        <v>100</v>
      </c>
      <c r="X35" s="60">
        <v>100</v>
      </c>
      <c r="Y35" s="47" t="s">
        <v>414</v>
      </c>
      <c r="Z35" s="49">
        <v>25</v>
      </c>
      <c r="AA35" s="49">
        <v>25</v>
      </c>
      <c r="AB35" s="24">
        <f t="shared" si="15"/>
        <v>1</v>
      </c>
      <c r="AC35" s="26" t="str">
        <f t="shared" si="16"/>
        <v>Verde</v>
      </c>
      <c r="AD35" s="23">
        <v>25</v>
      </c>
      <c r="AE35" s="23">
        <v>25</v>
      </c>
      <c r="AF35" s="24">
        <f t="shared" si="7"/>
        <v>1</v>
      </c>
      <c r="AG35" s="26" t="str">
        <f t="shared" si="8"/>
        <v>Verde</v>
      </c>
      <c r="AH35" s="23">
        <v>25</v>
      </c>
      <c r="AI35" s="23">
        <v>25</v>
      </c>
      <c r="AJ35" s="24">
        <f t="shared" si="9"/>
        <v>1</v>
      </c>
      <c r="AK35" s="26" t="str">
        <f t="shared" si="13"/>
        <v>Verde</v>
      </c>
      <c r="AL35" s="23">
        <v>25</v>
      </c>
      <c r="AM35" s="65">
        <v>1E-4</v>
      </c>
      <c r="AN35" s="24">
        <f>IF(AM35=0,0,IFERROR(AM35/AL35,""))</f>
        <v>3.9999999999999998E-6</v>
      </c>
      <c r="AO35" s="26" t="str">
        <f t="shared" si="11"/>
        <v>Rojo</v>
      </c>
      <c r="AP35" s="23">
        <v>75</v>
      </c>
      <c r="AQ35" s="25">
        <f t="shared" si="14"/>
        <v>0.75</v>
      </c>
      <c r="AR35" s="26" t="str">
        <f t="shared" si="12"/>
        <v>Rojo</v>
      </c>
    </row>
    <row r="36" spans="1:44" ht="74.650000000000006" customHeight="1" x14ac:dyDescent="0.25">
      <c r="A36" s="27" t="s">
        <v>118</v>
      </c>
      <c r="B36" s="7">
        <v>2024</v>
      </c>
      <c r="C36" s="44" t="s">
        <v>449</v>
      </c>
      <c r="D36" s="44" t="s">
        <v>304</v>
      </c>
      <c r="E36" s="7" t="s">
        <v>305</v>
      </c>
      <c r="F36" s="7" t="s">
        <v>306</v>
      </c>
      <c r="G36" s="7" t="s">
        <v>122</v>
      </c>
      <c r="H36" s="51" t="s">
        <v>307</v>
      </c>
      <c r="I36" s="7" t="s">
        <v>308</v>
      </c>
      <c r="J36" s="63" t="s">
        <v>309</v>
      </c>
      <c r="K36" s="63" t="s">
        <v>310</v>
      </c>
      <c r="L36" s="57" t="s">
        <v>311</v>
      </c>
      <c r="M36" s="53" t="s">
        <v>128</v>
      </c>
      <c r="N36" s="51" t="s">
        <v>35</v>
      </c>
      <c r="O36" s="51" t="s">
        <v>298</v>
      </c>
      <c r="P36" s="51" t="s">
        <v>419</v>
      </c>
      <c r="Q36" s="51" t="s">
        <v>419</v>
      </c>
      <c r="R36" s="51" t="s">
        <v>438</v>
      </c>
      <c r="S36" s="51" t="s">
        <v>11</v>
      </c>
      <c r="T36" s="30">
        <v>0.8</v>
      </c>
      <c r="U36" s="30">
        <v>0.9</v>
      </c>
      <c r="V36" s="30">
        <v>1.1000000000000001</v>
      </c>
      <c r="W36" s="53">
        <v>100</v>
      </c>
      <c r="X36" s="53">
        <v>100</v>
      </c>
      <c r="Y36" s="47" t="s">
        <v>416</v>
      </c>
      <c r="Z36" s="49">
        <v>25</v>
      </c>
      <c r="AA36" s="49">
        <v>25</v>
      </c>
      <c r="AB36" s="24">
        <f t="shared" si="15"/>
        <v>1</v>
      </c>
      <c r="AC36" s="26" t="str">
        <f t="shared" si="16"/>
        <v>Verde</v>
      </c>
      <c r="AD36" s="23">
        <v>25</v>
      </c>
      <c r="AE36" s="23">
        <v>25</v>
      </c>
      <c r="AF36" s="24">
        <f t="shared" si="7"/>
        <v>1</v>
      </c>
      <c r="AG36" s="26" t="str">
        <f t="shared" si="8"/>
        <v>Verde</v>
      </c>
      <c r="AH36" s="23">
        <v>25</v>
      </c>
      <c r="AI36" s="23">
        <v>25</v>
      </c>
      <c r="AJ36" s="24">
        <f t="shared" si="9"/>
        <v>1</v>
      </c>
      <c r="AK36" s="26" t="str">
        <f t="shared" si="13"/>
        <v>Verde</v>
      </c>
      <c r="AL36" s="23">
        <v>25</v>
      </c>
      <c r="AM36" s="23">
        <v>25</v>
      </c>
      <c r="AN36" s="24">
        <f t="shared" si="10"/>
        <v>1</v>
      </c>
      <c r="AO36" s="26" t="str">
        <f t="shared" si="11"/>
        <v>Verde</v>
      </c>
      <c r="AP36" s="23">
        <v>100</v>
      </c>
      <c r="AQ36" s="25">
        <f t="shared" si="14"/>
        <v>1</v>
      </c>
      <c r="AR36" s="26" t="str">
        <f t="shared" si="12"/>
        <v>Verde</v>
      </c>
    </row>
    <row r="37" spans="1:44" ht="74.650000000000006" customHeight="1" x14ac:dyDescent="0.25">
      <c r="A37" s="27" t="s">
        <v>118</v>
      </c>
      <c r="B37" s="7">
        <v>2024</v>
      </c>
      <c r="C37" s="44" t="s">
        <v>449</v>
      </c>
      <c r="D37" s="44" t="s">
        <v>304</v>
      </c>
      <c r="E37" s="7" t="s">
        <v>305</v>
      </c>
      <c r="F37" s="7" t="s">
        <v>306</v>
      </c>
      <c r="G37" s="7" t="s">
        <v>67</v>
      </c>
      <c r="H37" s="51" t="s">
        <v>312</v>
      </c>
      <c r="I37" s="7" t="s">
        <v>313</v>
      </c>
      <c r="J37" s="63" t="s">
        <v>314</v>
      </c>
      <c r="K37" s="63" t="s">
        <v>315</v>
      </c>
      <c r="L37" s="51" t="s">
        <v>316</v>
      </c>
      <c r="M37" s="53" t="s">
        <v>128</v>
      </c>
      <c r="N37" s="51" t="s">
        <v>147</v>
      </c>
      <c r="O37" s="51" t="s">
        <v>6</v>
      </c>
      <c r="P37" s="51" t="s">
        <v>419</v>
      </c>
      <c r="Q37" s="51" t="s">
        <v>419</v>
      </c>
      <c r="R37" s="51" t="s">
        <v>439</v>
      </c>
      <c r="S37" s="51" t="s">
        <v>11</v>
      </c>
      <c r="T37" s="30">
        <v>0.8</v>
      </c>
      <c r="U37" s="30">
        <v>0.9</v>
      </c>
      <c r="V37" s="30">
        <v>1.1000000000000001</v>
      </c>
      <c r="W37" s="53">
        <v>100</v>
      </c>
      <c r="X37" s="53">
        <v>100</v>
      </c>
      <c r="Y37" s="47" t="s">
        <v>416</v>
      </c>
      <c r="Z37" s="49">
        <v>25</v>
      </c>
      <c r="AA37" s="49">
        <v>25</v>
      </c>
      <c r="AB37" s="24">
        <f t="shared" si="15"/>
        <v>1</v>
      </c>
      <c r="AC37" s="26" t="str">
        <f t="shared" si="16"/>
        <v>Verde</v>
      </c>
      <c r="AD37" s="49">
        <v>25</v>
      </c>
      <c r="AE37" s="49">
        <v>25</v>
      </c>
      <c r="AF37" s="24">
        <f t="shared" si="7"/>
        <v>1</v>
      </c>
      <c r="AG37" s="26" t="str">
        <f t="shared" si="8"/>
        <v>Verde</v>
      </c>
      <c r="AH37" s="49">
        <v>25</v>
      </c>
      <c r="AI37" s="49">
        <v>25</v>
      </c>
      <c r="AJ37" s="24">
        <f t="shared" si="9"/>
        <v>1</v>
      </c>
      <c r="AK37" s="26" t="str">
        <f t="shared" si="13"/>
        <v>Verde</v>
      </c>
      <c r="AL37" s="23">
        <v>25</v>
      </c>
      <c r="AM37" s="23">
        <v>25</v>
      </c>
      <c r="AN37" s="24">
        <f t="shared" si="10"/>
        <v>1</v>
      </c>
      <c r="AO37" s="26" t="str">
        <f t="shared" si="11"/>
        <v>Verde</v>
      </c>
      <c r="AP37" s="49">
        <v>100</v>
      </c>
      <c r="AQ37" s="25">
        <f t="shared" si="14"/>
        <v>1</v>
      </c>
      <c r="AR37" s="26" t="str">
        <f t="shared" si="12"/>
        <v>Verde</v>
      </c>
    </row>
    <row r="38" spans="1:44" ht="74.650000000000006" customHeight="1" x14ac:dyDescent="0.25">
      <c r="A38" s="27" t="s">
        <v>118</v>
      </c>
      <c r="B38" s="7">
        <v>2024</v>
      </c>
      <c r="C38" s="44" t="s">
        <v>449</v>
      </c>
      <c r="D38" s="44" t="s">
        <v>304</v>
      </c>
      <c r="E38" s="7" t="s">
        <v>305</v>
      </c>
      <c r="F38" s="7" t="s">
        <v>306</v>
      </c>
      <c r="G38" s="7" t="s">
        <v>134</v>
      </c>
      <c r="H38" s="51" t="s">
        <v>317</v>
      </c>
      <c r="I38" s="7" t="s">
        <v>318</v>
      </c>
      <c r="J38" s="63" t="s">
        <v>319</v>
      </c>
      <c r="K38" s="63" t="s">
        <v>320</v>
      </c>
      <c r="L38" s="51" t="s">
        <v>321</v>
      </c>
      <c r="M38" s="53" t="s">
        <v>128</v>
      </c>
      <c r="N38" s="51" t="s">
        <v>35</v>
      </c>
      <c r="O38" s="51" t="s">
        <v>6</v>
      </c>
      <c r="P38" s="51" t="s">
        <v>419</v>
      </c>
      <c r="Q38" s="51" t="s">
        <v>419</v>
      </c>
      <c r="R38" s="51" t="s">
        <v>439</v>
      </c>
      <c r="S38" s="51" t="s">
        <v>11</v>
      </c>
      <c r="T38" s="30">
        <v>0.8</v>
      </c>
      <c r="U38" s="30">
        <v>0.9</v>
      </c>
      <c r="V38" s="30">
        <v>1.1000000000000001</v>
      </c>
      <c r="W38" s="53">
        <v>100</v>
      </c>
      <c r="X38" s="53">
        <v>100</v>
      </c>
      <c r="Y38" s="47" t="s">
        <v>414</v>
      </c>
      <c r="Z38" s="49">
        <v>25</v>
      </c>
      <c r="AA38" s="49">
        <v>25</v>
      </c>
      <c r="AB38" s="24">
        <f t="shared" si="15"/>
        <v>1</v>
      </c>
      <c r="AC38" s="26" t="str">
        <f t="shared" si="16"/>
        <v>Verde</v>
      </c>
      <c r="AD38" s="23">
        <v>25</v>
      </c>
      <c r="AE38" s="23">
        <v>25</v>
      </c>
      <c r="AF38" s="24">
        <f t="shared" si="7"/>
        <v>1</v>
      </c>
      <c r="AG38" s="26" t="str">
        <f t="shared" si="8"/>
        <v>Verde</v>
      </c>
      <c r="AH38" s="23">
        <v>25</v>
      </c>
      <c r="AI38" s="23">
        <v>25</v>
      </c>
      <c r="AJ38" s="24">
        <f t="shared" si="9"/>
        <v>1</v>
      </c>
      <c r="AK38" s="26" t="str">
        <f t="shared" si="13"/>
        <v>Verde</v>
      </c>
      <c r="AL38" s="23">
        <v>25</v>
      </c>
      <c r="AM38" s="23">
        <v>25</v>
      </c>
      <c r="AN38" s="24">
        <f t="shared" si="10"/>
        <v>1</v>
      </c>
      <c r="AO38" s="26" t="str">
        <f t="shared" si="11"/>
        <v>Verde</v>
      </c>
      <c r="AP38" s="23">
        <v>100</v>
      </c>
      <c r="AQ38" s="25">
        <f t="shared" si="14"/>
        <v>1</v>
      </c>
      <c r="AR38" s="26" t="str">
        <f t="shared" si="12"/>
        <v>Verde</v>
      </c>
    </row>
    <row r="39" spans="1:44" ht="74.650000000000006" customHeight="1" x14ac:dyDescent="0.25">
      <c r="A39" s="27" t="s">
        <v>118</v>
      </c>
      <c r="B39" s="7">
        <v>2024</v>
      </c>
      <c r="C39" s="44" t="s">
        <v>449</v>
      </c>
      <c r="D39" s="44" t="s">
        <v>304</v>
      </c>
      <c r="E39" s="7" t="s">
        <v>305</v>
      </c>
      <c r="F39" s="7" t="s">
        <v>306</v>
      </c>
      <c r="G39" s="7" t="s">
        <v>140</v>
      </c>
      <c r="H39" s="51" t="s">
        <v>322</v>
      </c>
      <c r="I39" s="7" t="s">
        <v>323</v>
      </c>
      <c r="J39" s="63" t="s">
        <v>324</v>
      </c>
      <c r="K39" s="63" t="s">
        <v>325</v>
      </c>
      <c r="L39" s="51" t="s">
        <v>326</v>
      </c>
      <c r="M39" s="53" t="s">
        <v>146</v>
      </c>
      <c r="N39" s="51" t="s">
        <v>35</v>
      </c>
      <c r="O39" s="51" t="s">
        <v>6</v>
      </c>
      <c r="P39" s="51" t="s">
        <v>419</v>
      </c>
      <c r="Q39" s="51" t="s">
        <v>419</v>
      </c>
      <c r="R39" s="51" t="s">
        <v>439</v>
      </c>
      <c r="S39" s="51" t="s">
        <v>11</v>
      </c>
      <c r="T39" s="30">
        <v>0.8</v>
      </c>
      <c r="U39" s="30">
        <v>0.9</v>
      </c>
      <c r="V39" s="30">
        <v>1.1000000000000001</v>
      </c>
      <c r="W39" s="53">
        <v>100</v>
      </c>
      <c r="X39" s="53">
        <v>100</v>
      </c>
      <c r="Y39" s="47" t="s">
        <v>414</v>
      </c>
      <c r="Z39" s="49">
        <v>25</v>
      </c>
      <c r="AA39" s="49">
        <v>25</v>
      </c>
      <c r="AB39" s="24">
        <f t="shared" si="15"/>
        <v>1</v>
      </c>
      <c r="AC39" s="26" t="str">
        <f t="shared" si="16"/>
        <v>Verde</v>
      </c>
      <c r="AD39" s="23">
        <v>25</v>
      </c>
      <c r="AE39" s="23">
        <v>25</v>
      </c>
      <c r="AF39" s="24">
        <f t="shared" si="7"/>
        <v>1</v>
      </c>
      <c r="AG39" s="26" t="str">
        <f t="shared" si="8"/>
        <v>Verde</v>
      </c>
      <c r="AH39" s="23">
        <v>25</v>
      </c>
      <c r="AI39" s="23">
        <v>25</v>
      </c>
      <c r="AJ39" s="24">
        <f t="shared" si="9"/>
        <v>1</v>
      </c>
      <c r="AK39" s="26" t="str">
        <f t="shared" si="13"/>
        <v>Verde</v>
      </c>
      <c r="AL39" s="23">
        <v>25</v>
      </c>
      <c r="AM39" s="23">
        <v>25</v>
      </c>
      <c r="AN39" s="24">
        <f t="shared" si="10"/>
        <v>1</v>
      </c>
      <c r="AO39" s="26" t="str">
        <f t="shared" si="11"/>
        <v>Verde</v>
      </c>
      <c r="AP39" s="23">
        <v>100</v>
      </c>
      <c r="AQ39" s="25">
        <f t="shared" si="14"/>
        <v>1</v>
      </c>
      <c r="AR39" s="26" t="str">
        <f t="shared" si="12"/>
        <v>Verde</v>
      </c>
    </row>
    <row r="40" spans="1:44" ht="99" x14ac:dyDescent="0.25">
      <c r="A40" s="27" t="s">
        <v>118</v>
      </c>
      <c r="B40" s="7">
        <v>2024</v>
      </c>
      <c r="C40" s="44" t="s">
        <v>449</v>
      </c>
      <c r="D40" s="44" t="s">
        <v>327</v>
      </c>
      <c r="E40" s="7" t="s">
        <v>328</v>
      </c>
      <c r="F40" s="7" t="s">
        <v>329</v>
      </c>
      <c r="G40" s="7" t="s">
        <v>122</v>
      </c>
      <c r="H40" s="51" t="s">
        <v>330</v>
      </c>
      <c r="I40" s="7" t="s">
        <v>331</v>
      </c>
      <c r="J40" s="63" t="s">
        <v>332</v>
      </c>
      <c r="K40" s="63" t="s">
        <v>333</v>
      </c>
      <c r="L40" s="57" t="s">
        <v>334</v>
      </c>
      <c r="M40" s="53" t="s">
        <v>128</v>
      </c>
      <c r="N40" s="51" t="s">
        <v>35</v>
      </c>
      <c r="O40" s="51" t="s">
        <v>6</v>
      </c>
      <c r="P40" s="51" t="s">
        <v>419</v>
      </c>
      <c r="Q40" s="51" t="s">
        <v>419</v>
      </c>
      <c r="R40" s="51" t="s">
        <v>441</v>
      </c>
      <c r="S40" s="51" t="s">
        <v>11</v>
      </c>
      <c r="T40" s="30">
        <v>0.8</v>
      </c>
      <c r="U40" s="30">
        <v>1.1000000000000001</v>
      </c>
      <c r="V40" s="30">
        <v>1.21</v>
      </c>
      <c r="W40" s="53">
        <v>100</v>
      </c>
      <c r="X40" s="53">
        <v>100</v>
      </c>
      <c r="Y40" s="47" t="s">
        <v>416</v>
      </c>
      <c r="Z40" s="49">
        <v>25</v>
      </c>
      <c r="AA40" s="49">
        <v>10</v>
      </c>
      <c r="AB40" s="24">
        <f t="shared" ref="AB40:AB55" si="17">IF(AA40=0,0,IFERROR(AA40/Z40,""))</f>
        <v>0.4</v>
      </c>
      <c r="AC40" s="26" t="str">
        <f t="shared" si="16"/>
        <v>Rojo</v>
      </c>
      <c r="AD40" s="23">
        <v>25</v>
      </c>
      <c r="AE40" s="23">
        <v>10</v>
      </c>
      <c r="AF40" s="24">
        <f t="shared" ref="AF40:AF55" si="18">IF(AE40=0,0,IFERROR(AE40/AD40,""))</f>
        <v>0.4</v>
      </c>
      <c r="AG40" s="26" t="str">
        <f t="shared" si="8"/>
        <v>Rojo</v>
      </c>
      <c r="AH40" s="23">
        <v>25</v>
      </c>
      <c r="AI40" s="23">
        <v>10</v>
      </c>
      <c r="AJ40" s="24">
        <f t="shared" ref="AJ40:AJ55" si="19">IF(AI40=0,0,IFERROR(AI40/AH40,""))</f>
        <v>0.4</v>
      </c>
      <c r="AK40" s="26" t="str">
        <f t="shared" si="13"/>
        <v>Rojo</v>
      </c>
      <c r="AL40" s="23">
        <v>25</v>
      </c>
      <c r="AM40" s="23">
        <v>30</v>
      </c>
      <c r="AN40" s="24">
        <f t="shared" ref="AN40:AN55" si="20">IF(AM40=0,0,IFERROR(AM40/AL40,""))</f>
        <v>1.2</v>
      </c>
      <c r="AO40" s="26" t="str">
        <f t="shared" si="11"/>
        <v>Verde</v>
      </c>
      <c r="AP40" s="23">
        <v>60</v>
      </c>
      <c r="AQ40" s="25">
        <f t="shared" ref="AQ40:AQ55" si="21">IF(AP40=0,0,IFERROR(AP40/X40,""))</f>
        <v>0.6</v>
      </c>
      <c r="AR40" s="26" t="str">
        <f t="shared" si="12"/>
        <v>Rojo</v>
      </c>
    </row>
    <row r="41" spans="1:44" ht="115.5" x14ac:dyDescent="0.25">
      <c r="A41" s="27" t="s">
        <v>118</v>
      </c>
      <c r="B41" s="7">
        <v>2024</v>
      </c>
      <c r="C41" s="44" t="s">
        <v>449</v>
      </c>
      <c r="D41" s="44" t="s">
        <v>327</v>
      </c>
      <c r="E41" s="7" t="s">
        <v>328</v>
      </c>
      <c r="F41" s="7" t="s">
        <v>440</v>
      </c>
      <c r="G41" s="7" t="s">
        <v>67</v>
      </c>
      <c r="H41" s="51" t="s">
        <v>335</v>
      </c>
      <c r="I41" s="7" t="s">
        <v>336</v>
      </c>
      <c r="J41" s="63" t="s">
        <v>337</v>
      </c>
      <c r="K41" s="63" t="s">
        <v>338</v>
      </c>
      <c r="L41" s="51" t="s">
        <v>339</v>
      </c>
      <c r="M41" s="53" t="s">
        <v>128</v>
      </c>
      <c r="N41" s="51" t="s">
        <v>35</v>
      </c>
      <c r="O41" s="51" t="s">
        <v>6</v>
      </c>
      <c r="P41" s="51" t="s">
        <v>419</v>
      </c>
      <c r="Q41" s="51" t="s">
        <v>419</v>
      </c>
      <c r="R41" s="51" t="s">
        <v>441</v>
      </c>
      <c r="S41" s="51" t="s">
        <v>11</v>
      </c>
      <c r="T41" s="30">
        <v>0.23</v>
      </c>
      <c r="U41" s="30">
        <v>0.27</v>
      </c>
      <c r="V41" s="30">
        <v>0.5</v>
      </c>
      <c r="W41" s="53">
        <v>31</v>
      </c>
      <c r="X41" s="53">
        <v>31</v>
      </c>
      <c r="Y41" s="47" t="s">
        <v>414</v>
      </c>
      <c r="Z41" s="49">
        <v>10</v>
      </c>
      <c r="AA41" s="49">
        <v>5</v>
      </c>
      <c r="AB41" s="24">
        <f t="shared" si="17"/>
        <v>0.5</v>
      </c>
      <c r="AC41" s="26" t="str">
        <f t="shared" si="16"/>
        <v>Verde</v>
      </c>
      <c r="AD41" s="23">
        <v>10</v>
      </c>
      <c r="AE41" s="23">
        <v>5</v>
      </c>
      <c r="AF41" s="24">
        <f t="shared" si="18"/>
        <v>0.5</v>
      </c>
      <c r="AG41" s="26" t="str">
        <f t="shared" si="8"/>
        <v>Verde</v>
      </c>
      <c r="AH41" s="23">
        <v>10</v>
      </c>
      <c r="AI41" s="23">
        <v>5</v>
      </c>
      <c r="AJ41" s="24">
        <f t="shared" si="19"/>
        <v>0.5</v>
      </c>
      <c r="AK41" s="26" t="str">
        <f t="shared" si="13"/>
        <v>Verde</v>
      </c>
      <c r="AL41" s="23">
        <v>31</v>
      </c>
      <c r="AM41" s="23">
        <v>50</v>
      </c>
      <c r="AN41" s="24">
        <f t="shared" si="20"/>
        <v>1.6129032258064515</v>
      </c>
      <c r="AO41" s="26" t="str">
        <f t="shared" si="11"/>
        <v>Rojo</v>
      </c>
      <c r="AP41" s="23">
        <v>50</v>
      </c>
      <c r="AQ41" s="25">
        <f t="shared" si="21"/>
        <v>1.6129032258064515</v>
      </c>
      <c r="AR41" s="26" t="str">
        <f t="shared" si="12"/>
        <v>Rojo</v>
      </c>
    </row>
    <row r="42" spans="1:44" ht="99" x14ac:dyDescent="0.25">
      <c r="A42" s="27" t="s">
        <v>118</v>
      </c>
      <c r="B42" s="7">
        <v>2024</v>
      </c>
      <c r="C42" s="44" t="s">
        <v>449</v>
      </c>
      <c r="D42" s="44" t="s">
        <v>327</v>
      </c>
      <c r="E42" s="7" t="s">
        <v>328</v>
      </c>
      <c r="F42" s="7" t="s">
        <v>329</v>
      </c>
      <c r="G42" s="7" t="s">
        <v>134</v>
      </c>
      <c r="H42" s="51" t="s">
        <v>340</v>
      </c>
      <c r="I42" s="7" t="s">
        <v>341</v>
      </c>
      <c r="J42" s="63" t="s">
        <v>342</v>
      </c>
      <c r="K42" s="63" t="s">
        <v>343</v>
      </c>
      <c r="L42" s="51" t="s">
        <v>344</v>
      </c>
      <c r="M42" s="53" t="s">
        <v>128</v>
      </c>
      <c r="N42" s="51" t="s">
        <v>35</v>
      </c>
      <c r="O42" s="51" t="s">
        <v>6</v>
      </c>
      <c r="P42" s="51" t="s">
        <v>419</v>
      </c>
      <c r="Q42" s="51" t="s">
        <v>419</v>
      </c>
      <c r="R42" s="51" t="s">
        <v>441</v>
      </c>
      <c r="S42" s="51" t="s">
        <v>11</v>
      </c>
      <c r="T42" s="30">
        <v>0.8</v>
      </c>
      <c r="U42" s="30">
        <v>0.9</v>
      </c>
      <c r="V42" s="30">
        <v>1.1000000000000001</v>
      </c>
      <c r="W42" s="53">
        <v>100</v>
      </c>
      <c r="X42" s="53">
        <v>100</v>
      </c>
      <c r="Y42" s="47" t="s">
        <v>414</v>
      </c>
      <c r="Z42" s="49">
        <v>25</v>
      </c>
      <c r="AA42" s="49">
        <v>25</v>
      </c>
      <c r="AB42" s="24">
        <f t="shared" si="17"/>
        <v>1</v>
      </c>
      <c r="AC42" s="26" t="str">
        <f t="shared" si="16"/>
        <v>Verde</v>
      </c>
      <c r="AD42" s="23">
        <v>25</v>
      </c>
      <c r="AE42" s="23">
        <v>25</v>
      </c>
      <c r="AF42" s="24">
        <f t="shared" si="18"/>
        <v>1</v>
      </c>
      <c r="AG42" s="26" t="str">
        <f t="shared" si="8"/>
        <v>Verde</v>
      </c>
      <c r="AH42" s="23">
        <v>25</v>
      </c>
      <c r="AI42" s="23">
        <v>25</v>
      </c>
      <c r="AJ42" s="24">
        <f t="shared" si="19"/>
        <v>1</v>
      </c>
      <c r="AK42" s="26" t="str">
        <f t="shared" si="13"/>
        <v>Verde</v>
      </c>
      <c r="AL42" s="23">
        <v>25</v>
      </c>
      <c r="AM42" s="23">
        <v>25</v>
      </c>
      <c r="AN42" s="24">
        <f t="shared" si="20"/>
        <v>1</v>
      </c>
      <c r="AO42" s="26" t="str">
        <f t="shared" si="11"/>
        <v>Verde</v>
      </c>
      <c r="AP42" s="23">
        <v>100</v>
      </c>
      <c r="AQ42" s="25">
        <f t="shared" si="21"/>
        <v>1</v>
      </c>
      <c r="AR42" s="26" t="str">
        <f t="shared" si="12"/>
        <v>Verde</v>
      </c>
    </row>
    <row r="43" spans="1:44" ht="82.5" x14ac:dyDescent="0.25">
      <c r="A43" s="27" t="s">
        <v>118</v>
      </c>
      <c r="B43" s="7">
        <v>2024</v>
      </c>
      <c r="C43" s="44" t="s">
        <v>449</v>
      </c>
      <c r="D43" s="44" t="s">
        <v>327</v>
      </c>
      <c r="E43" s="7" t="s">
        <v>328</v>
      </c>
      <c r="F43" s="7" t="s">
        <v>345</v>
      </c>
      <c r="G43" s="7" t="s">
        <v>140</v>
      </c>
      <c r="H43" s="51" t="s">
        <v>346</v>
      </c>
      <c r="I43" s="7" t="s">
        <v>347</v>
      </c>
      <c r="J43" s="63" t="s">
        <v>348</v>
      </c>
      <c r="K43" s="63" t="s">
        <v>349</v>
      </c>
      <c r="L43" s="51" t="s">
        <v>350</v>
      </c>
      <c r="M43" s="53" t="s">
        <v>146</v>
      </c>
      <c r="N43" s="51" t="s">
        <v>35</v>
      </c>
      <c r="O43" s="51" t="s">
        <v>6</v>
      </c>
      <c r="P43" s="51" t="s">
        <v>419</v>
      </c>
      <c r="Q43" s="51" t="s">
        <v>419</v>
      </c>
      <c r="R43" s="51" t="s">
        <v>441</v>
      </c>
      <c r="S43" s="51" t="s">
        <v>11</v>
      </c>
      <c r="T43" s="30">
        <v>0.8</v>
      </c>
      <c r="U43" s="30">
        <v>0.9</v>
      </c>
      <c r="V43" s="30">
        <v>1.1000000000000001</v>
      </c>
      <c r="W43" s="53">
        <v>100</v>
      </c>
      <c r="X43" s="53">
        <v>100</v>
      </c>
      <c r="Y43" s="47" t="s">
        <v>414</v>
      </c>
      <c r="Z43" s="49">
        <v>25</v>
      </c>
      <c r="AA43" s="49">
        <v>25</v>
      </c>
      <c r="AB43" s="24">
        <f t="shared" si="17"/>
        <v>1</v>
      </c>
      <c r="AC43" s="26" t="str">
        <f t="shared" si="16"/>
        <v>Verde</v>
      </c>
      <c r="AD43" s="23">
        <v>25</v>
      </c>
      <c r="AE43" s="23">
        <v>25</v>
      </c>
      <c r="AF43" s="24">
        <f t="shared" si="18"/>
        <v>1</v>
      </c>
      <c r="AG43" s="26" t="str">
        <f t="shared" si="8"/>
        <v>Verde</v>
      </c>
      <c r="AH43" s="23">
        <v>25</v>
      </c>
      <c r="AI43" s="23">
        <v>25</v>
      </c>
      <c r="AJ43" s="24">
        <f t="shared" si="19"/>
        <v>1</v>
      </c>
      <c r="AK43" s="26" t="str">
        <f t="shared" si="13"/>
        <v>Verde</v>
      </c>
      <c r="AL43" s="23">
        <v>25</v>
      </c>
      <c r="AM43" s="23">
        <v>25</v>
      </c>
      <c r="AN43" s="24">
        <f t="shared" si="20"/>
        <v>1</v>
      </c>
      <c r="AO43" s="26" t="str">
        <f t="shared" si="11"/>
        <v>Verde</v>
      </c>
      <c r="AP43" s="23">
        <v>100</v>
      </c>
      <c r="AQ43" s="25">
        <f t="shared" si="21"/>
        <v>1</v>
      </c>
      <c r="AR43" s="26" t="str">
        <f t="shared" si="12"/>
        <v>Verde</v>
      </c>
    </row>
    <row r="44" spans="1:44" ht="99" x14ac:dyDescent="0.3">
      <c r="A44" s="27" t="s">
        <v>118</v>
      </c>
      <c r="B44" s="7">
        <v>2024</v>
      </c>
      <c r="C44" s="44" t="s">
        <v>449</v>
      </c>
      <c r="D44" s="44" t="s">
        <v>327</v>
      </c>
      <c r="E44" s="7" t="s">
        <v>351</v>
      </c>
      <c r="F44" s="4" t="s">
        <v>352</v>
      </c>
      <c r="G44" s="7" t="s">
        <v>122</v>
      </c>
      <c r="H44" s="51" t="s">
        <v>353</v>
      </c>
      <c r="I44" s="7" t="s">
        <v>354</v>
      </c>
      <c r="J44" s="63" t="s">
        <v>355</v>
      </c>
      <c r="K44" s="63" t="s">
        <v>356</v>
      </c>
      <c r="L44" s="57" t="s">
        <v>357</v>
      </c>
      <c r="M44" s="53" t="s">
        <v>128</v>
      </c>
      <c r="N44" s="51" t="s">
        <v>35</v>
      </c>
      <c r="O44" s="51" t="s">
        <v>6</v>
      </c>
      <c r="P44" s="51" t="s">
        <v>419</v>
      </c>
      <c r="Q44" s="51" t="s">
        <v>419</v>
      </c>
      <c r="R44" s="51" t="s">
        <v>442</v>
      </c>
      <c r="S44" s="51" t="s">
        <v>11</v>
      </c>
      <c r="T44" s="30">
        <v>0.8</v>
      </c>
      <c r="U44" s="30">
        <v>0.9</v>
      </c>
      <c r="V44" s="30">
        <v>1.1000000000000001</v>
      </c>
      <c r="W44" s="53">
        <v>100</v>
      </c>
      <c r="X44" s="53">
        <v>100</v>
      </c>
      <c r="Y44" s="47" t="s">
        <v>414</v>
      </c>
      <c r="Z44" s="49">
        <v>25</v>
      </c>
      <c r="AA44" s="49">
        <v>25</v>
      </c>
      <c r="AB44" s="24">
        <f t="shared" si="17"/>
        <v>1</v>
      </c>
      <c r="AC44" s="26" t="str">
        <f t="shared" si="16"/>
        <v>Verde</v>
      </c>
      <c r="AD44" s="23">
        <v>25</v>
      </c>
      <c r="AE44" s="23">
        <v>25</v>
      </c>
      <c r="AF44" s="24">
        <f t="shared" si="18"/>
        <v>1</v>
      </c>
      <c r="AG44" s="26" t="str">
        <f t="shared" si="8"/>
        <v>Verde</v>
      </c>
      <c r="AH44" s="23">
        <v>25</v>
      </c>
      <c r="AI44" s="23">
        <v>25</v>
      </c>
      <c r="AJ44" s="24">
        <f t="shared" si="19"/>
        <v>1</v>
      </c>
      <c r="AK44" s="26" t="str">
        <f t="shared" si="13"/>
        <v>Verde</v>
      </c>
      <c r="AL44" s="23"/>
      <c r="AM44" s="23"/>
      <c r="AN44" s="24">
        <f t="shared" si="20"/>
        <v>0</v>
      </c>
      <c r="AO44" s="26">
        <f t="shared" si="11"/>
        <v>0</v>
      </c>
      <c r="AP44" s="23">
        <v>75</v>
      </c>
      <c r="AQ44" s="25">
        <f t="shared" si="21"/>
        <v>0.75</v>
      </c>
      <c r="AR44" s="26" t="str">
        <f t="shared" si="12"/>
        <v>Rojo</v>
      </c>
    </row>
    <row r="45" spans="1:44" ht="66" x14ac:dyDescent="0.25">
      <c r="A45" s="27" t="s">
        <v>118</v>
      </c>
      <c r="B45" s="7">
        <v>2024</v>
      </c>
      <c r="C45" s="44" t="s">
        <v>449</v>
      </c>
      <c r="D45" s="44" t="s">
        <v>327</v>
      </c>
      <c r="E45" s="7" t="s">
        <v>351</v>
      </c>
      <c r="F45" s="7" t="s">
        <v>352</v>
      </c>
      <c r="G45" s="7" t="s">
        <v>67</v>
      </c>
      <c r="H45" s="51" t="s">
        <v>358</v>
      </c>
      <c r="I45" s="7" t="s">
        <v>359</v>
      </c>
      <c r="J45" s="63" t="s">
        <v>360</v>
      </c>
      <c r="K45" s="63" t="s">
        <v>361</v>
      </c>
      <c r="L45" s="51" t="s">
        <v>362</v>
      </c>
      <c r="M45" s="53" t="s">
        <v>128</v>
      </c>
      <c r="N45" s="51" t="s">
        <v>35</v>
      </c>
      <c r="O45" s="51" t="s">
        <v>6</v>
      </c>
      <c r="P45" s="51" t="s">
        <v>419</v>
      </c>
      <c r="Q45" s="51" t="s">
        <v>419</v>
      </c>
      <c r="R45" s="51" t="s">
        <v>442</v>
      </c>
      <c r="S45" s="51" t="s">
        <v>11</v>
      </c>
      <c r="T45" s="30">
        <v>0.8</v>
      </c>
      <c r="U45" s="30">
        <v>0.9</v>
      </c>
      <c r="V45" s="30">
        <v>1.1000000000000001</v>
      </c>
      <c r="W45" s="53">
        <v>100</v>
      </c>
      <c r="X45" s="53">
        <v>100</v>
      </c>
      <c r="Y45" s="47" t="s">
        <v>414</v>
      </c>
      <c r="Z45" s="49">
        <v>25</v>
      </c>
      <c r="AA45" s="49">
        <v>25</v>
      </c>
      <c r="AB45" s="24">
        <f t="shared" si="17"/>
        <v>1</v>
      </c>
      <c r="AC45" s="26" t="str">
        <f t="shared" si="16"/>
        <v>Verde</v>
      </c>
      <c r="AD45" s="23">
        <v>25</v>
      </c>
      <c r="AE45" s="23">
        <v>25</v>
      </c>
      <c r="AF45" s="24">
        <f t="shared" si="18"/>
        <v>1</v>
      </c>
      <c r="AG45" s="26" t="str">
        <f t="shared" si="8"/>
        <v>Verde</v>
      </c>
      <c r="AH45" s="23">
        <v>25</v>
      </c>
      <c r="AI45" s="23">
        <v>25</v>
      </c>
      <c r="AJ45" s="24">
        <f t="shared" si="19"/>
        <v>1</v>
      </c>
      <c r="AK45" s="26" t="str">
        <f t="shared" si="13"/>
        <v>Verde</v>
      </c>
      <c r="AL45" s="23">
        <v>25</v>
      </c>
      <c r="AM45" s="23">
        <v>25</v>
      </c>
      <c r="AN45" s="24">
        <f t="shared" si="20"/>
        <v>1</v>
      </c>
      <c r="AO45" s="26" t="str">
        <f t="shared" si="11"/>
        <v>Verde</v>
      </c>
      <c r="AP45" s="23">
        <v>100</v>
      </c>
      <c r="AQ45" s="25">
        <f t="shared" si="21"/>
        <v>1</v>
      </c>
      <c r="AR45" s="26" t="str">
        <f t="shared" si="12"/>
        <v>Verde</v>
      </c>
    </row>
    <row r="46" spans="1:44" ht="82.5" x14ac:dyDescent="0.25">
      <c r="A46" s="27" t="s">
        <v>118</v>
      </c>
      <c r="B46" s="7">
        <v>2024</v>
      </c>
      <c r="C46" s="44" t="s">
        <v>449</v>
      </c>
      <c r="D46" s="44" t="s">
        <v>327</v>
      </c>
      <c r="E46" s="7" t="s">
        <v>351</v>
      </c>
      <c r="F46" s="7" t="s">
        <v>352</v>
      </c>
      <c r="G46" s="7" t="s">
        <v>134</v>
      </c>
      <c r="H46" s="51" t="s">
        <v>363</v>
      </c>
      <c r="I46" s="7" t="s">
        <v>364</v>
      </c>
      <c r="J46" s="63" t="s">
        <v>365</v>
      </c>
      <c r="K46" s="63" t="s">
        <v>366</v>
      </c>
      <c r="L46" s="51" t="s">
        <v>367</v>
      </c>
      <c r="M46" s="53" t="s">
        <v>128</v>
      </c>
      <c r="N46" s="51" t="s">
        <v>35</v>
      </c>
      <c r="O46" s="51" t="s">
        <v>6</v>
      </c>
      <c r="P46" s="51" t="s">
        <v>419</v>
      </c>
      <c r="Q46" s="51" t="s">
        <v>419</v>
      </c>
      <c r="R46" s="51" t="s">
        <v>442</v>
      </c>
      <c r="S46" s="51" t="s">
        <v>11</v>
      </c>
      <c r="T46" s="30">
        <v>0.06</v>
      </c>
      <c r="U46" s="30">
        <v>0.08</v>
      </c>
      <c r="V46" s="30">
        <v>0.3</v>
      </c>
      <c r="W46" s="53">
        <v>10</v>
      </c>
      <c r="X46" s="53">
        <v>10</v>
      </c>
      <c r="Y46" s="47" t="s">
        <v>414</v>
      </c>
      <c r="Z46" s="49">
        <v>10</v>
      </c>
      <c r="AA46" s="49">
        <v>1</v>
      </c>
      <c r="AB46" s="24">
        <f t="shared" si="17"/>
        <v>0.1</v>
      </c>
      <c r="AC46" s="26" t="str">
        <f t="shared" si="16"/>
        <v>Verde</v>
      </c>
      <c r="AD46" s="23">
        <v>10</v>
      </c>
      <c r="AE46" s="23">
        <v>1</v>
      </c>
      <c r="AF46" s="24">
        <f t="shared" si="18"/>
        <v>0.1</v>
      </c>
      <c r="AG46" s="26" t="str">
        <f t="shared" si="8"/>
        <v>Verde</v>
      </c>
      <c r="AH46" s="23">
        <v>10</v>
      </c>
      <c r="AI46" s="23">
        <v>1</v>
      </c>
      <c r="AJ46" s="24">
        <f t="shared" si="19"/>
        <v>0.1</v>
      </c>
      <c r="AK46" s="26" t="str">
        <f t="shared" si="13"/>
        <v>Verde</v>
      </c>
      <c r="AL46" s="23">
        <v>10</v>
      </c>
      <c r="AM46" s="23">
        <v>2</v>
      </c>
      <c r="AN46" s="24">
        <f t="shared" si="20"/>
        <v>0.2</v>
      </c>
      <c r="AO46" s="26" t="str">
        <f t="shared" si="11"/>
        <v>Verde</v>
      </c>
      <c r="AP46" s="23">
        <v>2</v>
      </c>
      <c r="AQ46" s="25">
        <f t="shared" si="21"/>
        <v>0.2</v>
      </c>
      <c r="AR46" s="26" t="str">
        <f t="shared" si="12"/>
        <v>Verde</v>
      </c>
    </row>
    <row r="47" spans="1:44" ht="66" x14ac:dyDescent="0.25">
      <c r="A47" s="27" t="s">
        <v>118</v>
      </c>
      <c r="B47" s="7">
        <v>2024</v>
      </c>
      <c r="C47" s="44" t="s">
        <v>449</v>
      </c>
      <c r="D47" s="44" t="s">
        <v>327</v>
      </c>
      <c r="E47" s="7" t="s">
        <v>351</v>
      </c>
      <c r="F47" s="7" t="s">
        <v>352</v>
      </c>
      <c r="G47" s="7" t="s">
        <v>140</v>
      </c>
      <c r="H47" s="51" t="s">
        <v>368</v>
      </c>
      <c r="I47" s="7" t="s">
        <v>369</v>
      </c>
      <c r="J47" s="63" t="s">
        <v>370</v>
      </c>
      <c r="K47" s="63" t="s">
        <v>371</v>
      </c>
      <c r="L47" s="51" t="s">
        <v>372</v>
      </c>
      <c r="M47" s="53" t="s">
        <v>146</v>
      </c>
      <c r="N47" s="51" t="s">
        <v>35</v>
      </c>
      <c r="O47" s="51" t="s">
        <v>298</v>
      </c>
      <c r="P47" s="51" t="s">
        <v>419</v>
      </c>
      <c r="Q47" s="51" t="s">
        <v>419</v>
      </c>
      <c r="R47" s="51" t="s">
        <v>442</v>
      </c>
      <c r="S47" s="51" t="s">
        <v>11</v>
      </c>
      <c r="T47" s="30">
        <v>0.01</v>
      </c>
      <c r="U47" s="30">
        <v>0.4</v>
      </c>
      <c r="V47" s="30">
        <v>0.7</v>
      </c>
      <c r="W47" s="53">
        <v>50</v>
      </c>
      <c r="X47" s="53">
        <v>50</v>
      </c>
      <c r="Y47" s="47" t="s">
        <v>414</v>
      </c>
      <c r="Z47" s="49">
        <v>10</v>
      </c>
      <c r="AA47" s="49">
        <v>5</v>
      </c>
      <c r="AB47" s="24">
        <f t="shared" si="17"/>
        <v>0.5</v>
      </c>
      <c r="AC47" s="26" t="str">
        <f t="shared" si="16"/>
        <v>Verde</v>
      </c>
      <c r="AD47" s="23">
        <v>10</v>
      </c>
      <c r="AE47" s="23">
        <v>5</v>
      </c>
      <c r="AF47" s="24">
        <f t="shared" si="18"/>
        <v>0.5</v>
      </c>
      <c r="AG47" s="26" t="str">
        <f t="shared" si="8"/>
        <v>Verde</v>
      </c>
      <c r="AH47" s="23">
        <v>10</v>
      </c>
      <c r="AI47" s="23">
        <v>5</v>
      </c>
      <c r="AJ47" s="24">
        <f t="shared" si="19"/>
        <v>0.5</v>
      </c>
      <c r="AK47" s="26" t="str">
        <f t="shared" si="13"/>
        <v>Verde</v>
      </c>
      <c r="AL47" s="23">
        <v>10</v>
      </c>
      <c r="AM47" s="66">
        <v>1.0000000000000001E-5</v>
      </c>
      <c r="AN47" s="24">
        <f t="shared" si="20"/>
        <v>1.0000000000000002E-6</v>
      </c>
      <c r="AO47" s="26" t="str">
        <f t="shared" si="11"/>
        <v>Rojo</v>
      </c>
      <c r="AP47" s="23">
        <v>15</v>
      </c>
      <c r="AQ47" s="25">
        <f t="shared" si="21"/>
        <v>0.3</v>
      </c>
      <c r="AR47" s="26" t="str">
        <f t="shared" si="12"/>
        <v>Amarillo</v>
      </c>
    </row>
    <row r="48" spans="1:44" ht="82.5" x14ac:dyDescent="0.25">
      <c r="A48" s="27" t="s">
        <v>118</v>
      </c>
      <c r="B48" s="7">
        <v>2024</v>
      </c>
      <c r="C48" s="44" t="s">
        <v>449</v>
      </c>
      <c r="D48" s="44" t="s">
        <v>327</v>
      </c>
      <c r="E48" s="7" t="s">
        <v>373</v>
      </c>
      <c r="F48" s="7" t="s">
        <v>374</v>
      </c>
      <c r="G48" s="7" t="s">
        <v>122</v>
      </c>
      <c r="H48" s="51" t="s">
        <v>375</v>
      </c>
      <c r="I48" s="7" t="s">
        <v>376</v>
      </c>
      <c r="J48" s="63" t="s">
        <v>377</v>
      </c>
      <c r="K48" s="63" t="s">
        <v>447</v>
      </c>
      <c r="L48" s="57" t="s">
        <v>378</v>
      </c>
      <c r="M48" s="53" t="s">
        <v>128</v>
      </c>
      <c r="N48" s="51" t="s">
        <v>35</v>
      </c>
      <c r="O48" s="51" t="s">
        <v>6</v>
      </c>
      <c r="P48" s="51" t="s">
        <v>419</v>
      </c>
      <c r="Q48" s="51" t="s">
        <v>419</v>
      </c>
      <c r="R48" s="51" t="s">
        <v>443</v>
      </c>
      <c r="S48" s="51" t="s">
        <v>11</v>
      </c>
      <c r="T48" s="30">
        <v>0.8</v>
      </c>
      <c r="U48" s="30">
        <v>0.9</v>
      </c>
      <c r="V48" s="30">
        <v>1</v>
      </c>
      <c r="W48" s="53">
        <v>4</v>
      </c>
      <c r="X48" s="53">
        <v>4</v>
      </c>
      <c r="Y48" s="47" t="s">
        <v>417</v>
      </c>
      <c r="Z48" s="49">
        <v>4</v>
      </c>
      <c r="AA48" s="49">
        <v>4</v>
      </c>
      <c r="AB48" s="24">
        <f t="shared" si="17"/>
        <v>1</v>
      </c>
      <c r="AC48" s="26" t="str">
        <f t="shared" si="16"/>
        <v>Verde</v>
      </c>
      <c r="AD48" s="23">
        <v>4</v>
      </c>
      <c r="AE48" s="23">
        <v>4</v>
      </c>
      <c r="AF48" s="24">
        <f t="shared" si="18"/>
        <v>1</v>
      </c>
      <c r="AG48" s="26" t="str">
        <f t="shared" si="8"/>
        <v>Verde</v>
      </c>
      <c r="AH48" s="23">
        <v>4</v>
      </c>
      <c r="AI48" s="23">
        <v>4</v>
      </c>
      <c r="AJ48" s="24">
        <f t="shared" si="19"/>
        <v>1</v>
      </c>
      <c r="AK48" s="26" t="str">
        <f t="shared" si="13"/>
        <v>Verde</v>
      </c>
      <c r="AL48" s="23">
        <v>4</v>
      </c>
      <c r="AM48" s="66">
        <v>1E-4</v>
      </c>
      <c r="AN48" s="24">
        <f t="shared" si="20"/>
        <v>2.5000000000000001E-5</v>
      </c>
      <c r="AO48" s="26" t="str">
        <f t="shared" si="11"/>
        <v>Rojo</v>
      </c>
      <c r="AP48" s="66">
        <v>1.0000000000000001E-5</v>
      </c>
      <c r="AQ48" s="25">
        <f t="shared" si="21"/>
        <v>2.5000000000000002E-6</v>
      </c>
      <c r="AR48" s="26" t="str">
        <f t="shared" si="12"/>
        <v>Rojo</v>
      </c>
    </row>
    <row r="49" spans="1:44" ht="66" x14ac:dyDescent="0.25">
      <c r="A49" s="27" t="s">
        <v>118</v>
      </c>
      <c r="B49" s="7">
        <v>2024</v>
      </c>
      <c r="C49" s="44" t="s">
        <v>449</v>
      </c>
      <c r="D49" s="44" t="s">
        <v>327</v>
      </c>
      <c r="E49" s="7" t="s">
        <v>373</v>
      </c>
      <c r="F49" s="7" t="s">
        <v>374</v>
      </c>
      <c r="G49" s="7" t="s">
        <v>67</v>
      </c>
      <c r="H49" s="51" t="s">
        <v>379</v>
      </c>
      <c r="I49" s="7" t="s">
        <v>380</v>
      </c>
      <c r="J49" s="63" t="s">
        <v>381</v>
      </c>
      <c r="K49" s="63" t="s">
        <v>382</v>
      </c>
      <c r="L49" s="51" t="s">
        <v>383</v>
      </c>
      <c r="M49" s="53" t="s">
        <v>128</v>
      </c>
      <c r="N49" s="51" t="s">
        <v>35</v>
      </c>
      <c r="O49" s="51" t="s">
        <v>6</v>
      </c>
      <c r="P49" s="51" t="s">
        <v>419</v>
      </c>
      <c r="Q49" s="51" t="s">
        <v>419</v>
      </c>
      <c r="R49" s="51" t="s">
        <v>443</v>
      </c>
      <c r="S49" s="51" t="s">
        <v>11</v>
      </c>
      <c r="T49" s="30">
        <v>0.8</v>
      </c>
      <c r="U49" s="30">
        <v>0.9</v>
      </c>
      <c r="V49" s="30">
        <v>1.1000000000000001</v>
      </c>
      <c r="W49" s="53">
        <v>100</v>
      </c>
      <c r="X49" s="53">
        <v>100</v>
      </c>
      <c r="Y49" s="47" t="s">
        <v>414</v>
      </c>
      <c r="Z49" s="49">
        <v>25</v>
      </c>
      <c r="AA49" s="49">
        <v>25</v>
      </c>
      <c r="AB49" s="24">
        <f t="shared" si="17"/>
        <v>1</v>
      </c>
      <c r="AC49" s="26" t="str">
        <f t="shared" si="16"/>
        <v>Verde</v>
      </c>
      <c r="AD49" s="23">
        <v>25</v>
      </c>
      <c r="AE49" s="23">
        <v>25</v>
      </c>
      <c r="AF49" s="24">
        <f t="shared" si="18"/>
        <v>1</v>
      </c>
      <c r="AG49" s="26" t="str">
        <f t="shared" si="8"/>
        <v>Verde</v>
      </c>
      <c r="AH49" s="23">
        <v>25</v>
      </c>
      <c r="AI49" s="23">
        <v>25</v>
      </c>
      <c r="AJ49" s="24">
        <f t="shared" si="19"/>
        <v>1</v>
      </c>
      <c r="AK49" s="26" t="str">
        <f t="shared" si="13"/>
        <v>Verde</v>
      </c>
      <c r="AL49" s="23">
        <v>25</v>
      </c>
      <c r="AM49" s="23">
        <v>25</v>
      </c>
      <c r="AN49" s="24">
        <f t="shared" si="20"/>
        <v>1</v>
      </c>
      <c r="AO49" s="26" t="str">
        <f t="shared" si="11"/>
        <v>Verde</v>
      </c>
      <c r="AP49" s="23">
        <v>100</v>
      </c>
      <c r="AQ49" s="25">
        <f t="shared" si="21"/>
        <v>1</v>
      </c>
      <c r="AR49" s="26" t="str">
        <f t="shared" si="12"/>
        <v>Verde</v>
      </c>
    </row>
    <row r="50" spans="1:44" ht="66" x14ac:dyDescent="0.25">
      <c r="A50" s="27" t="s">
        <v>118</v>
      </c>
      <c r="B50" s="7">
        <v>2024</v>
      </c>
      <c r="C50" s="44" t="s">
        <v>449</v>
      </c>
      <c r="D50" s="44" t="s">
        <v>327</v>
      </c>
      <c r="E50" s="7" t="s">
        <v>373</v>
      </c>
      <c r="F50" s="7" t="s">
        <v>374</v>
      </c>
      <c r="G50" s="7" t="s">
        <v>134</v>
      </c>
      <c r="H50" s="51" t="s">
        <v>384</v>
      </c>
      <c r="I50" s="7" t="s">
        <v>385</v>
      </c>
      <c r="J50" s="63" t="s">
        <v>386</v>
      </c>
      <c r="K50" s="63" t="s">
        <v>387</v>
      </c>
      <c r="L50" s="51" t="s">
        <v>388</v>
      </c>
      <c r="M50" s="53" t="s">
        <v>128</v>
      </c>
      <c r="N50" s="51" t="s">
        <v>35</v>
      </c>
      <c r="O50" s="51" t="s">
        <v>6</v>
      </c>
      <c r="P50" s="51" t="s">
        <v>419</v>
      </c>
      <c r="Q50" s="51" t="s">
        <v>419</v>
      </c>
      <c r="R50" s="51" t="s">
        <v>443</v>
      </c>
      <c r="S50" s="51" t="s">
        <v>11</v>
      </c>
      <c r="T50" s="30">
        <v>0.8</v>
      </c>
      <c r="U50" s="30">
        <v>0.9</v>
      </c>
      <c r="V50" s="30">
        <v>1.1000000000000001</v>
      </c>
      <c r="W50" s="53">
        <v>100</v>
      </c>
      <c r="X50" s="53">
        <v>100</v>
      </c>
      <c r="Y50" s="47" t="s">
        <v>416</v>
      </c>
      <c r="Z50" s="49">
        <v>25</v>
      </c>
      <c r="AA50" s="49">
        <v>25</v>
      </c>
      <c r="AB50" s="24">
        <f t="shared" si="17"/>
        <v>1</v>
      </c>
      <c r="AC50" s="26" t="str">
        <f t="shared" si="16"/>
        <v>Verde</v>
      </c>
      <c r="AD50" s="23">
        <v>25</v>
      </c>
      <c r="AE50" s="23">
        <v>25</v>
      </c>
      <c r="AF50" s="24">
        <f t="shared" si="18"/>
        <v>1</v>
      </c>
      <c r="AG50" s="26" t="str">
        <f t="shared" si="8"/>
        <v>Verde</v>
      </c>
      <c r="AH50" s="23">
        <v>25</v>
      </c>
      <c r="AI50" s="23">
        <v>25</v>
      </c>
      <c r="AJ50" s="24">
        <f t="shared" si="19"/>
        <v>1</v>
      </c>
      <c r="AK50" s="26" t="str">
        <f t="shared" si="13"/>
        <v>Verde</v>
      </c>
      <c r="AL50" s="23">
        <v>25</v>
      </c>
      <c r="AM50" s="66">
        <v>0.1</v>
      </c>
      <c r="AN50" s="24">
        <f t="shared" si="20"/>
        <v>4.0000000000000001E-3</v>
      </c>
      <c r="AO50" s="26" t="str">
        <f t="shared" si="11"/>
        <v>Rojo</v>
      </c>
      <c r="AP50" s="23">
        <v>75</v>
      </c>
      <c r="AQ50" s="25">
        <f t="shared" si="21"/>
        <v>0.75</v>
      </c>
      <c r="AR50" s="26" t="str">
        <f t="shared" si="12"/>
        <v>Rojo</v>
      </c>
    </row>
    <row r="51" spans="1:44" ht="66" x14ac:dyDescent="0.25">
      <c r="A51" s="27" t="s">
        <v>118</v>
      </c>
      <c r="B51" s="7">
        <v>2024</v>
      </c>
      <c r="C51" s="44" t="s">
        <v>449</v>
      </c>
      <c r="D51" s="44" t="s">
        <v>327</v>
      </c>
      <c r="E51" s="7" t="s">
        <v>373</v>
      </c>
      <c r="F51" s="7" t="s">
        <v>374</v>
      </c>
      <c r="G51" s="7" t="s">
        <v>140</v>
      </c>
      <c r="H51" s="51" t="s">
        <v>389</v>
      </c>
      <c r="I51" s="7" t="s">
        <v>390</v>
      </c>
      <c r="J51" s="63" t="s">
        <v>391</v>
      </c>
      <c r="K51" s="63" t="s">
        <v>418</v>
      </c>
      <c r="L51" s="51" t="s">
        <v>392</v>
      </c>
      <c r="M51" s="53" t="s">
        <v>146</v>
      </c>
      <c r="N51" s="51" t="s">
        <v>35</v>
      </c>
      <c r="O51" s="51" t="s">
        <v>6</v>
      </c>
      <c r="P51" s="51" t="s">
        <v>419</v>
      </c>
      <c r="Q51" s="51" t="s">
        <v>419</v>
      </c>
      <c r="R51" s="51" t="s">
        <v>443</v>
      </c>
      <c r="S51" s="51" t="s">
        <v>11</v>
      </c>
      <c r="T51" s="30">
        <v>0.8</v>
      </c>
      <c r="U51" s="30">
        <v>0.9</v>
      </c>
      <c r="V51" s="30">
        <v>1.1000000000000001</v>
      </c>
      <c r="W51" s="53">
        <v>100</v>
      </c>
      <c r="X51" s="53">
        <v>100</v>
      </c>
      <c r="Y51" s="47" t="s">
        <v>414</v>
      </c>
      <c r="Z51" s="49">
        <v>25</v>
      </c>
      <c r="AA51" s="49">
        <v>25</v>
      </c>
      <c r="AB51" s="24">
        <f t="shared" si="17"/>
        <v>1</v>
      </c>
      <c r="AC51" s="26" t="str">
        <f t="shared" si="16"/>
        <v>Verde</v>
      </c>
      <c r="AD51" s="23">
        <v>25</v>
      </c>
      <c r="AE51" s="23">
        <v>25</v>
      </c>
      <c r="AF51" s="24">
        <f t="shared" si="18"/>
        <v>1</v>
      </c>
      <c r="AG51" s="26" t="str">
        <f t="shared" si="8"/>
        <v>Verde</v>
      </c>
      <c r="AH51" s="23">
        <v>25</v>
      </c>
      <c r="AI51" s="23">
        <v>25</v>
      </c>
      <c r="AJ51" s="24">
        <f t="shared" si="19"/>
        <v>1</v>
      </c>
      <c r="AK51" s="26" t="str">
        <f t="shared" si="13"/>
        <v>Verde</v>
      </c>
      <c r="AL51" s="23">
        <v>25</v>
      </c>
      <c r="AM51" s="66">
        <v>0.1</v>
      </c>
      <c r="AN51" s="24">
        <f t="shared" si="20"/>
        <v>4.0000000000000001E-3</v>
      </c>
      <c r="AO51" s="26" t="str">
        <f t="shared" si="11"/>
        <v>Rojo</v>
      </c>
      <c r="AP51" s="23">
        <v>75</v>
      </c>
      <c r="AQ51" s="25">
        <f t="shared" si="21"/>
        <v>0.75</v>
      </c>
      <c r="AR51" s="26" t="str">
        <f t="shared" si="12"/>
        <v>Rojo</v>
      </c>
    </row>
    <row r="52" spans="1:44" ht="115.5" x14ac:dyDescent="0.25">
      <c r="A52" s="27" t="s">
        <v>118</v>
      </c>
      <c r="B52" s="7">
        <v>2024</v>
      </c>
      <c r="C52" s="44" t="s">
        <v>449</v>
      </c>
      <c r="D52" s="44" t="s">
        <v>327</v>
      </c>
      <c r="E52" s="7" t="s">
        <v>393</v>
      </c>
      <c r="F52" s="7" t="s">
        <v>394</v>
      </c>
      <c r="G52" s="7" t="s">
        <v>122</v>
      </c>
      <c r="H52" s="51" t="s">
        <v>395</v>
      </c>
      <c r="I52" s="7" t="s">
        <v>396</v>
      </c>
      <c r="J52" s="63" t="s">
        <v>397</v>
      </c>
      <c r="K52" s="63" t="s">
        <v>448</v>
      </c>
      <c r="L52" s="57" t="s">
        <v>398</v>
      </c>
      <c r="M52" s="53" t="s">
        <v>128</v>
      </c>
      <c r="N52" s="51" t="s">
        <v>35</v>
      </c>
      <c r="O52" s="51" t="s">
        <v>6</v>
      </c>
      <c r="P52" s="51" t="s">
        <v>419</v>
      </c>
      <c r="Q52" s="51" t="s">
        <v>419</v>
      </c>
      <c r="R52" s="51" t="s">
        <v>444</v>
      </c>
      <c r="S52" s="51" t="s">
        <v>11</v>
      </c>
      <c r="T52" s="30">
        <v>0.8</v>
      </c>
      <c r="U52" s="30">
        <v>0.9</v>
      </c>
      <c r="V52" s="30">
        <v>1.1000000000000001</v>
      </c>
      <c r="W52" s="53">
        <v>5</v>
      </c>
      <c r="X52" s="53">
        <v>5</v>
      </c>
      <c r="Y52" s="47" t="s">
        <v>417</v>
      </c>
      <c r="Z52" s="49">
        <v>5</v>
      </c>
      <c r="AA52" s="49">
        <v>5</v>
      </c>
      <c r="AB52" s="24">
        <f t="shared" si="17"/>
        <v>1</v>
      </c>
      <c r="AC52" s="26" t="str">
        <f t="shared" si="16"/>
        <v>Verde</v>
      </c>
      <c r="AD52" s="23">
        <v>5</v>
      </c>
      <c r="AE52" s="23">
        <v>5</v>
      </c>
      <c r="AF52" s="24">
        <f t="shared" si="18"/>
        <v>1</v>
      </c>
      <c r="AG52" s="26" t="str">
        <f t="shared" si="8"/>
        <v>Verde</v>
      </c>
      <c r="AH52" s="23">
        <v>5</v>
      </c>
      <c r="AI52" s="23">
        <v>5</v>
      </c>
      <c r="AJ52" s="24">
        <f t="shared" si="19"/>
        <v>1</v>
      </c>
      <c r="AK52" s="26" t="str">
        <f t="shared" si="13"/>
        <v>Verde</v>
      </c>
      <c r="AL52" s="23">
        <v>5</v>
      </c>
      <c r="AM52" s="66">
        <v>1E-3</v>
      </c>
      <c r="AN52" s="24">
        <f t="shared" si="20"/>
        <v>2.0000000000000001E-4</v>
      </c>
      <c r="AO52" s="26" t="str">
        <f t="shared" si="11"/>
        <v>Rojo</v>
      </c>
      <c r="AP52" s="66">
        <v>1E-3</v>
      </c>
      <c r="AQ52" s="25">
        <f t="shared" si="21"/>
        <v>2.0000000000000001E-4</v>
      </c>
      <c r="AR52" s="26" t="str">
        <f t="shared" si="12"/>
        <v>Rojo</v>
      </c>
    </row>
    <row r="53" spans="1:44" ht="82.5" x14ac:dyDescent="0.25">
      <c r="A53" s="27" t="s">
        <v>118</v>
      </c>
      <c r="B53" s="7">
        <v>2024</v>
      </c>
      <c r="C53" s="44" t="s">
        <v>449</v>
      </c>
      <c r="D53" s="44" t="s">
        <v>327</v>
      </c>
      <c r="E53" s="7" t="s">
        <v>393</v>
      </c>
      <c r="F53" s="7" t="s">
        <v>394</v>
      </c>
      <c r="G53" s="7" t="s">
        <v>67</v>
      </c>
      <c r="H53" s="51" t="s">
        <v>399</v>
      </c>
      <c r="I53" s="7" t="s">
        <v>400</v>
      </c>
      <c r="J53" s="63" t="s">
        <v>401</v>
      </c>
      <c r="K53" s="63" t="s">
        <v>402</v>
      </c>
      <c r="L53" s="51" t="s">
        <v>403</v>
      </c>
      <c r="M53" s="53" t="s">
        <v>128</v>
      </c>
      <c r="N53" s="51" t="s">
        <v>35</v>
      </c>
      <c r="O53" s="51" t="s">
        <v>6</v>
      </c>
      <c r="P53" s="51" t="s">
        <v>419</v>
      </c>
      <c r="Q53" s="51" t="s">
        <v>419</v>
      </c>
      <c r="R53" s="51" t="s">
        <v>444</v>
      </c>
      <c r="S53" s="51" t="s">
        <v>11</v>
      </c>
      <c r="T53" s="30">
        <v>0.8</v>
      </c>
      <c r="U53" s="30">
        <v>0.9</v>
      </c>
      <c r="V53" s="30">
        <v>1.1000000000000001</v>
      </c>
      <c r="W53" s="53">
        <v>100</v>
      </c>
      <c r="X53" s="53">
        <v>100</v>
      </c>
      <c r="Y53" s="47" t="s">
        <v>414</v>
      </c>
      <c r="Z53" s="49">
        <v>25</v>
      </c>
      <c r="AA53" s="49">
        <v>25</v>
      </c>
      <c r="AB53" s="24">
        <f t="shared" si="17"/>
        <v>1</v>
      </c>
      <c r="AC53" s="26" t="str">
        <f t="shared" si="16"/>
        <v>Verde</v>
      </c>
      <c r="AD53" s="23">
        <v>25</v>
      </c>
      <c r="AE53" s="23">
        <v>25</v>
      </c>
      <c r="AF53" s="24">
        <f t="shared" si="18"/>
        <v>1</v>
      </c>
      <c r="AG53" s="26" t="str">
        <f t="shared" si="8"/>
        <v>Verde</v>
      </c>
      <c r="AH53" s="23">
        <v>25</v>
      </c>
      <c r="AI53" s="23">
        <v>25</v>
      </c>
      <c r="AJ53" s="24">
        <f t="shared" si="19"/>
        <v>1</v>
      </c>
      <c r="AK53" s="26" t="str">
        <f t="shared" si="13"/>
        <v>Verde</v>
      </c>
      <c r="AL53" s="23">
        <v>25</v>
      </c>
      <c r="AM53" s="23">
        <v>63</v>
      </c>
      <c r="AN53" s="24">
        <f t="shared" si="20"/>
        <v>2.52</v>
      </c>
      <c r="AO53" s="26" t="str">
        <f t="shared" si="11"/>
        <v>Rojo</v>
      </c>
      <c r="AP53" s="23">
        <v>63</v>
      </c>
      <c r="AQ53" s="25">
        <f t="shared" si="21"/>
        <v>0.63</v>
      </c>
      <c r="AR53" s="26" t="str">
        <f t="shared" si="12"/>
        <v>Rojo</v>
      </c>
    </row>
    <row r="54" spans="1:44" ht="115.5" x14ac:dyDescent="0.25">
      <c r="A54" s="27" t="s">
        <v>118</v>
      </c>
      <c r="B54" s="7">
        <v>2024</v>
      </c>
      <c r="C54" s="44" t="s">
        <v>449</v>
      </c>
      <c r="D54" s="44" t="s">
        <v>327</v>
      </c>
      <c r="E54" s="7" t="s">
        <v>393</v>
      </c>
      <c r="F54" s="7" t="s">
        <v>394</v>
      </c>
      <c r="G54" s="7" t="s">
        <v>134</v>
      </c>
      <c r="H54" s="51" t="s">
        <v>404</v>
      </c>
      <c r="I54" s="7" t="s">
        <v>405</v>
      </c>
      <c r="J54" s="63" t="s">
        <v>406</v>
      </c>
      <c r="K54" s="63" t="s">
        <v>407</v>
      </c>
      <c r="L54" s="51" t="s">
        <v>408</v>
      </c>
      <c r="M54" s="53" t="s">
        <v>128</v>
      </c>
      <c r="N54" s="51" t="s">
        <v>147</v>
      </c>
      <c r="O54" s="51" t="s">
        <v>169</v>
      </c>
      <c r="P54" s="51" t="s">
        <v>419</v>
      </c>
      <c r="Q54" s="51" t="s">
        <v>419</v>
      </c>
      <c r="R54" s="51" t="s">
        <v>444</v>
      </c>
      <c r="S54" s="51" t="s">
        <v>11</v>
      </c>
      <c r="T54" s="30">
        <v>0.8</v>
      </c>
      <c r="U54" s="30">
        <v>0.9</v>
      </c>
      <c r="V54" s="30">
        <v>1.1000000000000001</v>
      </c>
      <c r="W54" s="53">
        <v>100</v>
      </c>
      <c r="X54" s="53">
        <v>100</v>
      </c>
      <c r="Y54" s="47" t="s">
        <v>414</v>
      </c>
      <c r="Z54" s="49">
        <v>25</v>
      </c>
      <c r="AA54" s="49">
        <v>25</v>
      </c>
      <c r="AB54" s="24">
        <f t="shared" si="17"/>
        <v>1</v>
      </c>
      <c r="AC54" s="26" t="str">
        <f t="shared" si="16"/>
        <v>Verde</v>
      </c>
      <c r="AD54" s="23">
        <v>25</v>
      </c>
      <c r="AE54" s="23">
        <v>25</v>
      </c>
      <c r="AF54" s="24">
        <f t="shared" si="18"/>
        <v>1</v>
      </c>
      <c r="AG54" s="26" t="str">
        <f t="shared" si="8"/>
        <v>Verde</v>
      </c>
      <c r="AH54" s="23">
        <v>25</v>
      </c>
      <c r="AI54" s="23">
        <v>25</v>
      </c>
      <c r="AJ54" s="24">
        <f t="shared" si="19"/>
        <v>1</v>
      </c>
      <c r="AK54" s="26" t="str">
        <f t="shared" si="13"/>
        <v>Verde</v>
      </c>
      <c r="AL54" s="23">
        <v>25</v>
      </c>
      <c r="AM54" s="23">
        <v>143</v>
      </c>
      <c r="AN54" s="24">
        <f t="shared" si="20"/>
        <v>5.72</v>
      </c>
      <c r="AO54" s="26" t="str">
        <f t="shared" si="11"/>
        <v>Rojo</v>
      </c>
      <c r="AP54" s="23">
        <v>218</v>
      </c>
      <c r="AQ54" s="25">
        <f t="shared" si="21"/>
        <v>2.1800000000000002</v>
      </c>
      <c r="AR54" s="26" t="str">
        <f t="shared" si="12"/>
        <v>Rojo</v>
      </c>
    </row>
    <row r="55" spans="1:44" ht="66" x14ac:dyDescent="0.25">
      <c r="A55" s="27" t="s">
        <v>118</v>
      </c>
      <c r="B55" s="7">
        <v>2024</v>
      </c>
      <c r="C55" s="44" t="s">
        <v>449</v>
      </c>
      <c r="D55" s="44" t="s">
        <v>327</v>
      </c>
      <c r="E55" s="7" t="s">
        <v>393</v>
      </c>
      <c r="F55" s="7" t="s">
        <v>394</v>
      </c>
      <c r="G55" s="7" t="s">
        <v>140</v>
      </c>
      <c r="H55" s="51" t="s">
        <v>409</v>
      </c>
      <c r="I55" s="7" t="s">
        <v>410</v>
      </c>
      <c r="J55" s="63" t="s">
        <v>411</v>
      </c>
      <c r="K55" s="63" t="s">
        <v>412</v>
      </c>
      <c r="L55" s="51" t="s">
        <v>413</v>
      </c>
      <c r="M55" s="53" t="s">
        <v>146</v>
      </c>
      <c r="N55" s="51" t="s">
        <v>147</v>
      </c>
      <c r="O55" s="51" t="s">
        <v>6</v>
      </c>
      <c r="P55" s="51" t="s">
        <v>419</v>
      </c>
      <c r="Q55" s="51" t="s">
        <v>419</v>
      </c>
      <c r="R55" s="51" t="s">
        <v>444</v>
      </c>
      <c r="S55" s="51" t="s">
        <v>11</v>
      </c>
      <c r="T55" s="30">
        <v>0.8</v>
      </c>
      <c r="U55" s="30">
        <v>0.9</v>
      </c>
      <c r="V55" s="30">
        <v>1.1000000000000001</v>
      </c>
      <c r="W55" s="53">
        <v>100</v>
      </c>
      <c r="X55" s="53">
        <v>100</v>
      </c>
      <c r="Y55" s="47" t="s">
        <v>414</v>
      </c>
      <c r="Z55" s="49">
        <v>25</v>
      </c>
      <c r="AA55" s="49">
        <v>25</v>
      </c>
      <c r="AB55" s="24">
        <f t="shared" si="17"/>
        <v>1</v>
      </c>
      <c r="AC55" s="26" t="str">
        <f t="shared" si="16"/>
        <v>Verde</v>
      </c>
      <c r="AD55" s="23">
        <v>25</v>
      </c>
      <c r="AE55" s="23">
        <v>25</v>
      </c>
      <c r="AF55" s="24">
        <f t="shared" si="18"/>
        <v>1</v>
      </c>
      <c r="AG55" s="26" t="str">
        <f t="shared" si="8"/>
        <v>Verde</v>
      </c>
      <c r="AH55" s="23">
        <v>25</v>
      </c>
      <c r="AI55" s="23">
        <v>25</v>
      </c>
      <c r="AJ55" s="24">
        <f t="shared" si="19"/>
        <v>1</v>
      </c>
      <c r="AK55" s="26" t="str">
        <f t="shared" si="13"/>
        <v>Verde</v>
      </c>
      <c r="AL55" s="23">
        <v>25</v>
      </c>
      <c r="AM55" s="23">
        <v>5</v>
      </c>
      <c r="AN55" s="24">
        <f t="shared" si="20"/>
        <v>0.2</v>
      </c>
      <c r="AO55" s="26" t="str">
        <f t="shared" si="11"/>
        <v>Rojo</v>
      </c>
      <c r="AP55" s="23">
        <v>80</v>
      </c>
      <c r="AQ55" s="25">
        <f t="shared" si="21"/>
        <v>0.8</v>
      </c>
      <c r="AR55" s="26" t="str">
        <f t="shared" si="12"/>
        <v>Rojo</v>
      </c>
    </row>
  </sheetData>
  <autoFilter ref="A1:AR55" xr:uid="{00000000-0009-0000-0000-000000000000}"/>
  <mergeCells count="8">
    <mergeCell ref="A2:E2"/>
    <mergeCell ref="AH2:AK2"/>
    <mergeCell ref="AL2:AO2"/>
    <mergeCell ref="AP2:AR2"/>
    <mergeCell ref="Z2:AC2"/>
    <mergeCell ref="AD2:AG2"/>
    <mergeCell ref="F2:R2"/>
    <mergeCell ref="S2:Y2"/>
  </mergeCells>
  <conditionalFormatting sqref="AC4:AC55">
    <cfRule type="cellIs" dxfId="19" priority="17" operator="equal">
      <formula>0</formula>
    </cfRule>
    <cfRule type="containsText" dxfId="18" priority="18" operator="containsText" text="ROJO">
      <formula>NOT(ISERROR(SEARCH("ROJO",AC4)))</formula>
    </cfRule>
    <cfRule type="containsText" dxfId="17" priority="19" operator="containsText" text="AMARILLO">
      <formula>NOT(ISERROR(SEARCH("AMARILLO",AC4)))</formula>
    </cfRule>
    <cfRule type="containsText" dxfId="16" priority="20" operator="containsText" text="VERDE">
      <formula>NOT(ISERROR(SEARCH("VERDE",AC4)))</formula>
    </cfRule>
  </conditionalFormatting>
  <conditionalFormatting sqref="AG4:AG55">
    <cfRule type="cellIs" dxfId="15" priority="13" operator="equal">
      <formula>0</formula>
    </cfRule>
    <cfRule type="containsText" dxfId="14" priority="14" operator="containsText" text="ROJO">
      <formula>NOT(ISERROR(SEARCH("ROJO",AG4)))</formula>
    </cfRule>
    <cfRule type="containsText" dxfId="13" priority="15" operator="containsText" text="AMARILLO">
      <formula>NOT(ISERROR(SEARCH("AMARILLO",AG4)))</formula>
    </cfRule>
    <cfRule type="containsText" dxfId="12" priority="16" operator="containsText" text="VERDE">
      <formula>NOT(ISERROR(SEARCH("VERDE",AG4)))</formula>
    </cfRule>
  </conditionalFormatting>
  <conditionalFormatting sqref="AK4:AK55">
    <cfRule type="cellIs" dxfId="11" priority="9" operator="equal">
      <formula>0</formula>
    </cfRule>
    <cfRule type="containsText" dxfId="10" priority="10" operator="containsText" text="ROJO">
      <formula>NOT(ISERROR(SEARCH("ROJO",AK4)))</formula>
    </cfRule>
    <cfRule type="containsText" dxfId="9" priority="11" operator="containsText" text="AMARILLO">
      <formula>NOT(ISERROR(SEARCH("AMARILLO",AK4)))</formula>
    </cfRule>
    <cfRule type="containsText" dxfId="8" priority="12" operator="containsText" text="VERDE">
      <formula>NOT(ISERROR(SEARCH("VERDE",AK4)))</formula>
    </cfRule>
  </conditionalFormatting>
  <conditionalFormatting sqref="AO4:AO55">
    <cfRule type="cellIs" dxfId="7" priority="5" operator="equal">
      <formula>0</formula>
    </cfRule>
    <cfRule type="containsText" dxfId="6" priority="6" operator="containsText" text="ROJO">
      <formula>NOT(ISERROR(SEARCH("ROJO",AO4)))</formula>
    </cfRule>
    <cfRule type="containsText" dxfId="5" priority="7" operator="containsText" text="AMARILLO">
      <formula>NOT(ISERROR(SEARCH("AMARILLO",AO4)))</formula>
    </cfRule>
    <cfRule type="containsText" dxfId="4" priority="8" operator="containsText" text="VERDE">
      <formula>NOT(ISERROR(SEARCH("VERDE",AO4)))</formula>
    </cfRule>
  </conditionalFormatting>
  <conditionalFormatting sqref="AR4:AR55">
    <cfRule type="cellIs" dxfId="3" priority="1" operator="equal">
      <formula>0</formula>
    </cfRule>
    <cfRule type="containsText" dxfId="2" priority="2" operator="containsText" text="ROJO">
      <formula>NOT(ISERROR(SEARCH("ROJO",AR4)))</formula>
    </cfRule>
    <cfRule type="containsText" dxfId="1" priority="3" operator="containsText" text="AMARILLO">
      <formula>NOT(ISERROR(SEARCH("AMARILLO",AR4)))</formula>
    </cfRule>
    <cfRule type="containsText" dxfId="0" priority="4" operator="containsText" text="VERDE">
      <formula>NOT(ISERROR(SEARCH("VERDE",AR4)))</formula>
    </cfRule>
  </conditionalFormatting>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F46"/>
  <sheetViews>
    <sheetView zoomScale="90" zoomScaleNormal="90" workbookViewId="0">
      <selection activeCell="C5" sqref="C5"/>
    </sheetView>
  </sheetViews>
  <sheetFormatPr baseColWidth="10" defaultColWidth="11.42578125" defaultRowHeight="16.5" x14ac:dyDescent="0.3"/>
  <cols>
    <col min="1" max="1" width="14.5703125" style="4" customWidth="1"/>
    <col min="2" max="2" width="24.85546875" style="4" customWidth="1"/>
    <col min="3" max="3" width="77.28515625" style="9" customWidth="1"/>
    <col min="4" max="4" width="13.7109375" style="4" customWidth="1"/>
    <col min="5" max="5" width="15.7109375" style="4" customWidth="1"/>
    <col min="6" max="6" width="39" style="10" customWidth="1"/>
    <col min="7" max="16384" width="11.42578125" style="4"/>
  </cols>
  <sheetData>
    <row r="1" spans="1:6" x14ac:dyDescent="0.3">
      <c r="A1" s="11" t="s">
        <v>5</v>
      </c>
      <c r="B1" s="12"/>
      <c r="C1" s="12"/>
      <c r="D1" s="12"/>
      <c r="E1" s="12"/>
      <c r="F1" s="13"/>
    </row>
    <row r="2" spans="1:6" x14ac:dyDescent="0.3">
      <c r="A2" s="92" t="s">
        <v>4</v>
      </c>
      <c r="B2" s="92"/>
      <c r="C2" s="14" t="s">
        <v>7</v>
      </c>
      <c r="D2" s="14" t="s">
        <v>8</v>
      </c>
      <c r="E2" s="14" t="s">
        <v>29</v>
      </c>
      <c r="F2" s="15" t="s">
        <v>10</v>
      </c>
    </row>
    <row r="3" spans="1:6" ht="14.65" customHeight="1" x14ac:dyDescent="0.3">
      <c r="A3" s="93" t="s">
        <v>74</v>
      </c>
      <c r="B3" s="17" t="s">
        <v>70</v>
      </c>
      <c r="C3" s="5" t="s">
        <v>22</v>
      </c>
      <c r="D3" s="6" t="s">
        <v>81</v>
      </c>
      <c r="E3" s="6" t="s">
        <v>78</v>
      </c>
      <c r="F3" s="7" t="s">
        <v>55</v>
      </c>
    </row>
    <row r="4" spans="1:6" x14ac:dyDescent="0.3">
      <c r="A4" s="94"/>
      <c r="B4" s="38" t="s">
        <v>71</v>
      </c>
      <c r="C4" s="5" t="s">
        <v>76</v>
      </c>
      <c r="D4" s="6" t="s">
        <v>81</v>
      </c>
      <c r="E4" s="6" t="s">
        <v>79</v>
      </c>
      <c r="F4" s="7">
        <v>2024</v>
      </c>
    </row>
    <row r="5" spans="1:6" ht="29.45" customHeight="1" x14ac:dyDescent="0.3">
      <c r="A5" s="94"/>
      <c r="B5" s="38" t="s">
        <v>72</v>
      </c>
      <c r="C5" s="5" t="s">
        <v>77</v>
      </c>
      <c r="D5" s="6" t="s">
        <v>81</v>
      </c>
      <c r="E5" s="6" t="s">
        <v>80</v>
      </c>
      <c r="F5" s="28" t="s">
        <v>63</v>
      </c>
    </row>
    <row r="6" spans="1:6" ht="25.5" customHeight="1" x14ac:dyDescent="0.3">
      <c r="A6" s="94"/>
      <c r="B6" s="17" t="s">
        <v>116</v>
      </c>
      <c r="C6" s="5" t="s">
        <v>117</v>
      </c>
      <c r="D6" s="6" t="s">
        <v>81</v>
      </c>
      <c r="E6" s="6" t="s">
        <v>80</v>
      </c>
      <c r="F6" s="28" t="s">
        <v>25</v>
      </c>
    </row>
    <row r="7" spans="1:6" ht="56.65" customHeight="1" x14ac:dyDescent="0.3">
      <c r="A7" s="95"/>
      <c r="B7" s="17" t="s">
        <v>73</v>
      </c>
      <c r="C7" s="5" t="s">
        <v>83</v>
      </c>
      <c r="D7" s="6" t="s">
        <v>81</v>
      </c>
      <c r="E7" s="6" t="s">
        <v>82</v>
      </c>
      <c r="F7" s="7" t="s">
        <v>56</v>
      </c>
    </row>
    <row r="8" spans="1:6" ht="55.15" customHeight="1" x14ac:dyDescent="0.3">
      <c r="A8" s="96" t="s">
        <v>50</v>
      </c>
      <c r="B8" s="16" t="s">
        <v>84</v>
      </c>
      <c r="C8" s="5" t="s">
        <v>66</v>
      </c>
      <c r="D8" s="6" t="s">
        <v>81</v>
      </c>
      <c r="E8" s="6" t="s">
        <v>30</v>
      </c>
      <c r="F8" s="7" t="s">
        <v>65</v>
      </c>
    </row>
    <row r="9" spans="1:6" ht="25.5" x14ac:dyDescent="0.3">
      <c r="A9" s="97"/>
      <c r="B9" s="16" t="s">
        <v>85</v>
      </c>
      <c r="C9" s="5" t="s">
        <v>27</v>
      </c>
      <c r="D9" s="6" t="s">
        <v>81</v>
      </c>
      <c r="E9" s="6" t="s">
        <v>30</v>
      </c>
      <c r="F9" s="7" t="s">
        <v>67</v>
      </c>
    </row>
    <row r="10" spans="1:6" ht="82.5" x14ac:dyDescent="0.3">
      <c r="A10" s="97"/>
      <c r="B10" s="16" t="s">
        <v>86</v>
      </c>
      <c r="C10" s="5" t="s">
        <v>23</v>
      </c>
      <c r="D10" s="6" t="s">
        <v>81</v>
      </c>
      <c r="E10" s="6" t="s">
        <v>32</v>
      </c>
      <c r="F10" s="7" t="s">
        <v>68</v>
      </c>
    </row>
    <row r="11" spans="1:6" ht="27" x14ac:dyDescent="0.3">
      <c r="A11" s="97"/>
      <c r="B11" s="16" t="s">
        <v>87</v>
      </c>
      <c r="C11" s="5" t="s">
        <v>110</v>
      </c>
      <c r="D11" s="6" t="s">
        <v>81</v>
      </c>
      <c r="E11" s="6" t="s">
        <v>32</v>
      </c>
      <c r="F11" s="7" t="s">
        <v>57</v>
      </c>
    </row>
    <row r="12" spans="1:6" ht="99" x14ac:dyDescent="0.3">
      <c r="A12" s="97"/>
      <c r="B12" s="16" t="s">
        <v>88</v>
      </c>
      <c r="C12" s="5" t="s">
        <v>28</v>
      </c>
      <c r="D12" s="6" t="s">
        <v>81</v>
      </c>
      <c r="E12" s="6" t="s">
        <v>32</v>
      </c>
      <c r="F12" s="7" t="s">
        <v>59</v>
      </c>
    </row>
    <row r="13" spans="1:6" ht="165" x14ac:dyDescent="0.3">
      <c r="A13" s="97"/>
      <c r="B13" s="16" t="s">
        <v>89</v>
      </c>
      <c r="C13" s="5" t="s">
        <v>44</v>
      </c>
      <c r="D13" s="6" t="s">
        <v>81</v>
      </c>
      <c r="E13" s="6" t="s">
        <v>32</v>
      </c>
      <c r="F13" s="7" t="s">
        <v>58</v>
      </c>
    </row>
    <row r="14" spans="1:6" ht="148.5" x14ac:dyDescent="0.3">
      <c r="A14" s="97"/>
      <c r="B14" s="16" t="s">
        <v>90</v>
      </c>
      <c r="C14" s="5" t="s">
        <v>33</v>
      </c>
      <c r="D14" s="6" t="s">
        <v>81</v>
      </c>
      <c r="E14" s="6" t="s">
        <v>32</v>
      </c>
      <c r="F14" s="7" t="s">
        <v>64</v>
      </c>
    </row>
    <row r="15" spans="1:6" ht="89.25" x14ac:dyDescent="0.3">
      <c r="A15" s="97"/>
      <c r="B15" s="43" t="s">
        <v>91</v>
      </c>
      <c r="C15" s="5" t="s">
        <v>24</v>
      </c>
      <c r="D15" s="6" t="s">
        <v>81</v>
      </c>
      <c r="E15" s="6" t="s">
        <v>30</v>
      </c>
      <c r="F15" s="7" t="s">
        <v>26</v>
      </c>
    </row>
    <row r="16" spans="1:6" ht="107.65" customHeight="1" x14ac:dyDescent="0.3">
      <c r="A16" s="97"/>
      <c r="B16" s="43" t="s">
        <v>92</v>
      </c>
      <c r="C16" s="5" t="s">
        <v>34</v>
      </c>
      <c r="D16" s="6" t="s">
        <v>81</v>
      </c>
      <c r="E16" s="7" t="s">
        <v>30</v>
      </c>
      <c r="F16" s="7" t="s">
        <v>35</v>
      </c>
    </row>
    <row r="17" spans="1:6" ht="38.25" x14ac:dyDescent="0.3">
      <c r="A17" s="97"/>
      <c r="B17" s="43" t="s">
        <v>93</v>
      </c>
      <c r="C17" s="5" t="s">
        <v>37</v>
      </c>
      <c r="D17" s="6" t="s">
        <v>81</v>
      </c>
      <c r="E17" s="7" t="s">
        <v>30</v>
      </c>
      <c r="F17" s="7" t="s">
        <v>6</v>
      </c>
    </row>
    <row r="18" spans="1:6" ht="102" x14ac:dyDescent="0.3">
      <c r="A18" s="97"/>
      <c r="B18" s="43" t="s">
        <v>94</v>
      </c>
      <c r="C18" s="5" t="s">
        <v>39</v>
      </c>
      <c r="D18" s="6" t="s">
        <v>81</v>
      </c>
      <c r="E18" s="7" t="s">
        <v>31</v>
      </c>
      <c r="F18" s="7">
        <v>45</v>
      </c>
    </row>
    <row r="19" spans="1:6" ht="25.5" x14ac:dyDescent="0.3">
      <c r="A19" s="97"/>
      <c r="B19" s="43" t="s">
        <v>95</v>
      </c>
      <c r="C19" s="5" t="s">
        <v>38</v>
      </c>
      <c r="D19" s="6" t="s">
        <v>81</v>
      </c>
      <c r="E19" s="7" t="s">
        <v>31</v>
      </c>
      <c r="F19" s="7">
        <v>2021</v>
      </c>
    </row>
    <row r="20" spans="1:6" ht="165" x14ac:dyDescent="0.3">
      <c r="A20" s="98"/>
      <c r="B20" s="43" t="s">
        <v>96</v>
      </c>
      <c r="C20" s="5" t="s">
        <v>41</v>
      </c>
      <c r="D20" s="6" t="s">
        <v>81</v>
      </c>
      <c r="E20" s="7" t="s">
        <v>32</v>
      </c>
      <c r="F20" s="7" t="s">
        <v>62</v>
      </c>
    </row>
    <row r="21" spans="1:6" ht="84" customHeight="1" x14ac:dyDescent="0.3">
      <c r="A21" s="89" t="s">
        <v>43</v>
      </c>
      <c r="B21" s="40" t="s">
        <v>97</v>
      </c>
      <c r="C21" s="5" t="s">
        <v>36</v>
      </c>
      <c r="D21" s="6" t="s">
        <v>81</v>
      </c>
      <c r="E21" s="7" t="s">
        <v>30</v>
      </c>
      <c r="F21" s="7" t="s">
        <v>61</v>
      </c>
    </row>
    <row r="22" spans="1:6" ht="84" customHeight="1" x14ac:dyDescent="0.3">
      <c r="A22" s="90"/>
      <c r="B22" s="41" t="s">
        <v>98</v>
      </c>
      <c r="C22" s="5" t="s">
        <v>52</v>
      </c>
      <c r="D22" s="6" t="s">
        <v>81</v>
      </c>
      <c r="E22" s="6" t="s">
        <v>51</v>
      </c>
      <c r="F22" s="31">
        <v>1.3001</v>
      </c>
    </row>
    <row r="23" spans="1:6" ht="84" customHeight="1" x14ac:dyDescent="0.3">
      <c r="A23" s="90"/>
      <c r="B23" s="41" t="s">
        <v>99</v>
      </c>
      <c r="C23" s="5" t="s">
        <v>53</v>
      </c>
      <c r="D23" s="6" t="s">
        <v>81</v>
      </c>
      <c r="E23" s="6" t="s">
        <v>51</v>
      </c>
      <c r="F23" s="31">
        <v>1.0001</v>
      </c>
    </row>
    <row r="24" spans="1:6" ht="84" customHeight="1" x14ac:dyDescent="0.3">
      <c r="A24" s="90"/>
      <c r="B24" s="41" t="s">
        <v>100</v>
      </c>
      <c r="C24" s="5" t="s">
        <v>54</v>
      </c>
      <c r="D24" s="6" t="s">
        <v>81</v>
      </c>
      <c r="E24" s="6" t="s">
        <v>51</v>
      </c>
      <c r="F24" s="61">
        <v>1E-4</v>
      </c>
    </row>
    <row r="25" spans="1:6" x14ac:dyDescent="0.3">
      <c r="A25" s="90"/>
      <c r="B25" s="40" t="s">
        <v>101</v>
      </c>
      <c r="C25" s="5" t="s">
        <v>12</v>
      </c>
      <c r="D25" s="6" t="s">
        <v>81</v>
      </c>
      <c r="E25" s="6" t="s">
        <v>31</v>
      </c>
      <c r="F25" s="29">
        <v>26</v>
      </c>
    </row>
    <row r="26" spans="1:6" x14ac:dyDescent="0.3">
      <c r="A26" s="90"/>
      <c r="B26" s="40" t="s">
        <v>102</v>
      </c>
      <c r="C26" s="5" t="s">
        <v>21</v>
      </c>
      <c r="D26" s="6" t="s">
        <v>81</v>
      </c>
      <c r="E26" s="6" t="s">
        <v>31</v>
      </c>
      <c r="F26" s="29">
        <v>26</v>
      </c>
    </row>
    <row r="27" spans="1:6" ht="27" x14ac:dyDescent="0.3">
      <c r="A27" s="91"/>
      <c r="B27" s="40" t="s">
        <v>103</v>
      </c>
      <c r="C27" s="5" t="s">
        <v>40</v>
      </c>
      <c r="D27" s="6" t="s">
        <v>81</v>
      </c>
      <c r="E27" s="7" t="s">
        <v>30</v>
      </c>
      <c r="F27" s="29" t="s">
        <v>60</v>
      </c>
    </row>
    <row r="28" spans="1:6" ht="25.5" x14ac:dyDescent="0.3">
      <c r="A28" s="77" t="s">
        <v>0</v>
      </c>
      <c r="B28" s="19" t="s">
        <v>104</v>
      </c>
      <c r="C28" s="8" t="s">
        <v>111</v>
      </c>
      <c r="D28" s="7" t="s">
        <v>81</v>
      </c>
      <c r="E28" s="6" t="s">
        <v>31</v>
      </c>
      <c r="F28" s="7">
        <v>0</v>
      </c>
    </row>
    <row r="29" spans="1:6" ht="66" x14ac:dyDescent="0.3">
      <c r="A29" s="78"/>
      <c r="B29" s="19" t="s">
        <v>105</v>
      </c>
      <c r="C29" s="8" t="s">
        <v>13</v>
      </c>
      <c r="D29" s="7" t="s">
        <v>9</v>
      </c>
      <c r="E29" s="6" t="s">
        <v>31</v>
      </c>
      <c r="F29" s="7">
        <v>0</v>
      </c>
    </row>
    <row r="30" spans="1:6" ht="32.25" customHeight="1" x14ac:dyDescent="0.3">
      <c r="A30" s="78"/>
      <c r="B30" s="19" t="s">
        <v>106</v>
      </c>
      <c r="C30" s="8" t="s">
        <v>14</v>
      </c>
      <c r="D30" s="7" t="s">
        <v>9</v>
      </c>
      <c r="E30" s="6" t="s">
        <v>31</v>
      </c>
      <c r="F30" s="32">
        <f>IF(F29=0,0,IFERROR(F29/F28,""))</f>
        <v>0</v>
      </c>
    </row>
    <row r="31" spans="1:6" ht="25.5" customHeight="1" x14ac:dyDescent="0.3">
      <c r="A31" s="79"/>
      <c r="B31" s="19" t="s">
        <v>107</v>
      </c>
      <c r="C31" s="5" t="s">
        <v>49</v>
      </c>
      <c r="D31" s="7" t="s">
        <v>9</v>
      </c>
      <c r="E31" s="7" t="s">
        <v>30</v>
      </c>
      <c r="F31" s="33">
        <f>IF(F30="","",IF(F30&gt;1.3,"Rojo",IF(F$21="Ascendente",IF(AND(F30=0,F30=0),0,IF(AND(F30&lt;=F$22,F30&gt;0),"Rojo",IF(AND(F30&gt;F$22,F30&lt;=F$23),"Amarillo",IF(AND(F30&gt;F$23,F30&lt;=F$24),"Verde")))),IF(F$21="Descendente",IF(AND(F30&gt;=F$24,F30&lt;F$23),"Verde",IF(AND(F30&gt;=F$23,F30&lt;F$22),"Amarillo",IF(AND(F30&gt;=F$22,F30&gt;1.3),"Rojo",0)))))))</f>
        <v>0</v>
      </c>
    </row>
    <row r="32" spans="1:6" ht="25.5" x14ac:dyDescent="0.3">
      <c r="A32" s="80" t="s">
        <v>1</v>
      </c>
      <c r="B32" s="20" t="s">
        <v>104</v>
      </c>
      <c r="C32" s="8" t="s">
        <v>112</v>
      </c>
      <c r="D32" s="7" t="s">
        <v>81</v>
      </c>
      <c r="E32" s="6" t="s">
        <v>31</v>
      </c>
      <c r="F32" s="7">
        <v>0</v>
      </c>
    </row>
    <row r="33" spans="1:6" ht="66" x14ac:dyDescent="0.3">
      <c r="A33" s="81"/>
      <c r="B33" s="20" t="s">
        <v>105</v>
      </c>
      <c r="C33" s="8" t="s">
        <v>17</v>
      </c>
      <c r="D33" s="7" t="s">
        <v>9</v>
      </c>
      <c r="E33" s="6" t="s">
        <v>31</v>
      </c>
      <c r="F33" s="7">
        <v>0</v>
      </c>
    </row>
    <row r="34" spans="1:6" ht="66" x14ac:dyDescent="0.3">
      <c r="A34" s="81"/>
      <c r="B34" s="20" t="s">
        <v>106</v>
      </c>
      <c r="C34" s="8" t="s">
        <v>15</v>
      </c>
      <c r="D34" s="7" t="s">
        <v>9</v>
      </c>
      <c r="E34" s="6" t="s">
        <v>31</v>
      </c>
      <c r="F34" s="32">
        <f>IF(F33=0,0,IFERROR(F33/F32,""))</f>
        <v>0</v>
      </c>
    </row>
    <row r="35" spans="1:6" ht="66" x14ac:dyDescent="0.3">
      <c r="A35" s="82"/>
      <c r="B35" s="20" t="s">
        <v>107</v>
      </c>
      <c r="C35" s="5" t="s">
        <v>49</v>
      </c>
      <c r="D35" s="7" t="s">
        <v>9</v>
      </c>
      <c r="E35" s="7" t="s">
        <v>30</v>
      </c>
      <c r="F35" s="33">
        <f>IF(F34="","",IF(F34&gt;1.3,"Rojo",IF(F$21="Ascendente",IF(AND(F34=0,F34=0),0,IF(AND(F34&lt;=F$22,F34&gt;0),"Rojo",IF(AND(F34&gt;F$22,F34&lt;=F$23),"Amarillo",IF(AND(F34&gt;F$23,F34&lt;=F$24),"Verde")))),IF(F$21="Descendente",IF(AND(F34&gt;=F$24,F34&lt;F$23),"Verde",IF(AND(F34&gt;=F$23,F34&lt;F$22),"Amarillo",IF(AND(F34&gt;=F$22,F34&gt;1.3),"Rojo",0)))))))</f>
        <v>0</v>
      </c>
    </row>
    <row r="36" spans="1:6" ht="25.5" x14ac:dyDescent="0.3">
      <c r="A36" s="70" t="s">
        <v>2</v>
      </c>
      <c r="B36" s="21" t="s">
        <v>104</v>
      </c>
      <c r="C36" s="8" t="s">
        <v>113</v>
      </c>
      <c r="D36" s="7" t="s">
        <v>81</v>
      </c>
      <c r="E36" s="6" t="s">
        <v>31</v>
      </c>
      <c r="F36" s="7">
        <v>0</v>
      </c>
    </row>
    <row r="37" spans="1:6" ht="66" x14ac:dyDescent="0.3">
      <c r="A37" s="71"/>
      <c r="B37" s="21" t="s">
        <v>105</v>
      </c>
      <c r="C37" s="8" t="s">
        <v>18</v>
      </c>
      <c r="D37" s="7" t="s">
        <v>9</v>
      </c>
      <c r="E37" s="6" t="s">
        <v>31</v>
      </c>
      <c r="F37" s="7">
        <v>0</v>
      </c>
    </row>
    <row r="38" spans="1:6" ht="66" x14ac:dyDescent="0.3">
      <c r="A38" s="71"/>
      <c r="B38" s="21" t="s">
        <v>106</v>
      </c>
      <c r="C38" s="8" t="s">
        <v>16</v>
      </c>
      <c r="D38" s="7" t="s">
        <v>9</v>
      </c>
      <c r="E38" s="6" t="s">
        <v>31</v>
      </c>
      <c r="F38" s="32">
        <f>IF(F37=0,0,IFERROR(F37/F36,""))</f>
        <v>0</v>
      </c>
    </row>
    <row r="39" spans="1:6" ht="66" x14ac:dyDescent="0.3">
      <c r="A39" s="72"/>
      <c r="B39" s="21" t="s">
        <v>107</v>
      </c>
      <c r="C39" s="5" t="s">
        <v>48</v>
      </c>
      <c r="D39" s="7" t="s">
        <v>9</v>
      </c>
      <c r="E39" s="7" t="s">
        <v>30</v>
      </c>
      <c r="F39" s="33">
        <f>IF(F38="","",IF(F38&gt;1.3,"Rojo",IF(F$21="Ascendente",IF(AND(F38=0,F38=0),0,IF(AND(F38&lt;=F$22,F38&gt;0),"Rojo",IF(AND(F38&gt;F$22,F38&lt;=F$23),"Amarillo",IF(AND(F38&gt;F$23,F38&lt;=F$24),"Verde")))),IF(F$21="Descendente",IF(AND(F38&gt;=F$24,F38&lt;F$23),"Verde",IF(AND(F38&gt;=F$23,F38&lt;F$22),"Amarillo",IF(AND(F38&gt;=F$22,F38&gt;1.3),"Rojo",0)))))))</f>
        <v>0</v>
      </c>
    </row>
    <row r="40" spans="1:6" ht="25.5" x14ac:dyDescent="0.3">
      <c r="A40" s="73" t="s">
        <v>3</v>
      </c>
      <c r="B40" s="22" t="s">
        <v>104</v>
      </c>
      <c r="C40" s="8" t="s">
        <v>114</v>
      </c>
      <c r="D40" s="7" t="s">
        <v>81</v>
      </c>
      <c r="E40" s="6" t="s">
        <v>31</v>
      </c>
      <c r="F40" s="7">
        <v>26</v>
      </c>
    </row>
    <row r="41" spans="1:6" ht="66" x14ac:dyDescent="0.3">
      <c r="A41" s="74"/>
      <c r="B41" s="22" t="s">
        <v>105</v>
      </c>
      <c r="C41" s="8" t="s">
        <v>20</v>
      </c>
      <c r="D41" s="7" t="s">
        <v>9</v>
      </c>
      <c r="E41" s="6" t="s">
        <v>31</v>
      </c>
      <c r="F41" s="7">
        <v>30</v>
      </c>
    </row>
    <row r="42" spans="1:6" ht="66" x14ac:dyDescent="0.3">
      <c r="A42" s="74"/>
      <c r="B42" s="22" t="s">
        <v>106</v>
      </c>
      <c r="C42" s="8" t="s">
        <v>19</v>
      </c>
      <c r="D42" s="7" t="s">
        <v>9</v>
      </c>
      <c r="E42" s="6" t="s">
        <v>31</v>
      </c>
      <c r="F42" s="32">
        <f>IF(F41=0,0,IFERROR(F41/F40,""))</f>
        <v>1.1538461538461537</v>
      </c>
    </row>
    <row r="43" spans="1:6" ht="66" x14ac:dyDescent="0.3">
      <c r="A43" s="75"/>
      <c r="B43" s="22" t="s">
        <v>107</v>
      </c>
      <c r="C43" s="5" t="s">
        <v>47</v>
      </c>
      <c r="D43" s="7" t="s">
        <v>9</v>
      </c>
      <c r="E43" s="7" t="s">
        <v>30</v>
      </c>
      <c r="F43" s="33" t="str">
        <f>IF(F42="","",IF(F42&gt;1.3,"Rojo",IF(F$21="Ascendente",IF(AND(F42=0,F42=0),0,IF(AND(F42&lt;=F$22,F42&gt;0),"Rojo",IF(AND(F42&gt;F$22,F42&lt;=F$23),"Amarillo",IF(AND(F42&gt;F$23,F42&lt;=F$24),"Verde")))),IF(F$21="Descendente",IF(AND(F42&gt;=F$24,F42&lt;F$23),"Verde",IF(AND(F42&gt;=F$23,F42&lt;F$22),"Amarillo",IF(AND(F42&gt;=F$22,F42&gt;1.3),"Rojo",0)))))))</f>
        <v>Amarillo</v>
      </c>
    </row>
    <row r="44" spans="1:6" ht="25.5" x14ac:dyDescent="0.3">
      <c r="A44" s="76" t="s">
        <v>42</v>
      </c>
      <c r="B44" s="40" t="s">
        <v>108</v>
      </c>
      <c r="C44" s="5" t="s">
        <v>115</v>
      </c>
      <c r="D44" s="6" t="s">
        <v>81</v>
      </c>
      <c r="E44" s="6" t="s">
        <v>31</v>
      </c>
      <c r="F44" s="7">
        <v>30</v>
      </c>
    </row>
    <row r="45" spans="1:6" x14ac:dyDescent="0.3">
      <c r="A45" s="76"/>
      <c r="B45" s="40" t="s">
        <v>109</v>
      </c>
      <c r="C45" s="5" t="s">
        <v>45</v>
      </c>
      <c r="D45" s="6" t="s">
        <v>81</v>
      </c>
      <c r="E45" s="6" t="s">
        <v>31</v>
      </c>
      <c r="F45" s="34">
        <f>IF(F44=0,0,IFERROR(F44/F26,""))</f>
        <v>1.1538461538461537</v>
      </c>
    </row>
    <row r="46" spans="1:6" ht="25.5" x14ac:dyDescent="0.3">
      <c r="A46" s="76"/>
      <c r="B46" s="42" t="s">
        <v>107</v>
      </c>
      <c r="C46" s="5" t="s">
        <v>46</v>
      </c>
      <c r="D46" s="6" t="s">
        <v>81</v>
      </c>
      <c r="E46" s="7" t="s">
        <v>30</v>
      </c>
      <c r="F46" s="33" t="str">
        <f>IF(F45="","",IF(F45&gt;1.3,"Rojo",IF(F$21="Ascendente",IF(AND(F45=0,F45=0),0,IF(AND(F45&lt;=F$22,F45&gt;0),"Rojo",IF(AND(F45&gt;F$22,F45&lt;=F$23),"Amarillo",IF(AND(F45&gt;F$23,F45&lt;=F$24),"Verde")))),IF(F$21="Descendente",IF(AND(F45&gt;=F$24,F45&lt;F$23),"Verde",IF(AND(F45&gt;=F$23,F45&lt;F$22),"Amarillo",IF(AND(F45&gt;=F$22,F45&gt;1.3),"Rojo",0)))))))</f>
        <v>Amarillo</v>
      </c>
    </row>
  </sheetData>
  <autoFilter ref="A2:F46" xr:uid="{00000000-0009-0000-0000-000001000000}">
    <filterColumn colId="0" showButton="0"/>
  </autoFilter>
  <mergeCells count="9">
    <mergeCell ref="A44:A46"/>
    <mergeCell ref="A21:A27"/>
    <mergeCell ref="A40:A43"/>
    <mergeCell ref="A2:B2"/>
    <mergeCell ref="A28:A31"/>
    <mergeCell ref="A32:A35"/>
    <mergeCell ref="A36:A39"/>
    <mergeCell ref="A3:A7"/>
    <mergeCell ref="A8:A20"/>
  </mergeCells>
  <pageMargins left="0.7" right="0.7" top="0.75" bottom="0.75" header="0.3" footer="0.3"/>
  <pageSetup paperSize="9" scale="4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DES01</vt:lpstr>
      <vt:lpstr>Instructivo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Oscar González Ruiz</dc:creator>
  <cp:lastModifiedBy>1099571833</cp:lastModifiedBy>
  <cp:revision>0</cp:revision>
  <cp:lastPrinted>2024-02-16T15:39:24Z</cp:lastPrinted>
  <dcterms:created xsi:type="dcterms:W3CDTF">2020-02-13T20:51:23Z</dcterms:created>
  <dcterms:modified xsi:type="dcterms:W3CDTF">2025-04-01T06:29:23Z</dcterms:modified>
</cp:coreProperties>
</file>