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NTAMARGARITA\Documentos\3er. TRIMESTRE 2018\1.1 ESTADOS FINANCIEROS\"/>
    </mc:Choice>
  </mc:AlternateContent>
  <bookViews>
    <workbookView xWindow="0" yWindow="0" windowWidth="13185" windowHeight="8655" activeTab="2"/>
  </bookViews>
  <sheets>
    <sheet name="JUL" sheetId="1" r:id="rId1"/>
    <sheet name="AGO" sheetId="2" r:id="rId2"/>
    <sheet name="SEP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3" l="1"/>
  <c r="J109" i="3"/>
  <c r="I108" i="3"/>
  <c r="I109" i="3" s="1"/>
  <c r="I107" i="3"/>
  <c r="I103" i="3"/>
  <c r="J97" i="3"/>
  <c r="I93" i="3"/>
  <c r="I89" i="3"/>
  <c r="I87" i="3"/>
  <c r="I86" i="3"/>
  <c r="I97" i="3" s="1"/>
  <c r="I115" i="3" s="1"/>
  <c r="J50" i="3"/>
  <c r="I46" i="3"/>
  <c r="I45" i="3"/>
  <c r="I44" i="3"/>
  <c r="I43" i="3"/>
  <c r="I50" i="3" s="1"/>
  <c r="I42" i="3"/>
  <c r="I41" i="3"/>
  <c r="I40" i="3"/>
  <c r="J34" i="3"/>
  <c r="J64" i="3" s="1"/>
  <c r="I27" i="3"/>
  <c r="I23" i="3"/>
  <c r="I21" i="3"/>
  <c r="I20" i="3"/>
  <c r="I34" i="3" s="1"/>
  <c r="I64" i="3" s="1"/>
  <c r="J109" i="2" l="1"/>
  <c r="I108" i="2"/>
  <c r="I107" i="2"/>
  <c r="I103" i="2"/>
  <c r="J97" i="2"/>
  <c r="J115" i="2" s="1"/>
  <c r="I93" i="2"/>
  <c r="I89" i="2"/>
  <c r="I87" i="2"/>
  <c r="I86" i="2"/>
  <c r="J50" i="2"/>
  <c r="I46" i="2"/>
  <c r="I45" i="2"/>
  <c r="I44" i="2"/>
  <c r="I43" i="2"/>
  <c r="I42" i="2"/>
  <c r="I41" i="2"/>
  <c r="I40" i="2"/>
  <c r="J34" i="2"/>
  <c r="J64" i="2" s="1"/>
  <c r="I27" i="2"/>
  <c r="I23" i="2"/>
  <c r="I21" i="2"/>
  <c r="I20" i="2"/>
  <c r="J109" i="1"/>
  <c r="I108" i="1"/>
  <c r="I107" i="1"/>
  <c r="I103" i="1"/>
  <c r="J97" i="1"/>
  <c r="J115" i="1" s="1"/>
  <c r="I93" i="1"/>
  <c r="I89" i="1"/>
  <c r="I87" i="1"/>
  <c r="I86" i="1"/>
  <c r="J64" i="1"/>
  <c r="J50" i="1"/>
  <c r="I46" i="1"/>
  <c r="I45" i="1"/>
  <c r="I44" i="1"/>
  <c r="I43" i="1"/>
  <c r="I42" i="1"/>
  <c r="I41" i="1"/>
  <c r="I40" i="1"/>
  <c r="J34" i="1"/>
  <c r="I27" i="1"/>
  <c r="I23" i="1"/>
  <c r="I21" i="1"/>
  <c r="I20" i="1"/>
  <c r="I97" i="1" l="1"/>
  <c r="I109" i="1"/>
  <c r="I109" i="2"/>
  <c r="I34" i="2"/>
  <c r="I64" i="2" s="1"/>
  <c r="I50" i="2"/>
  <c r="I97" i="2"/>
  <c r="I34" i="1"/>
  <c r="I50" i="1"/>
  <c r="I115" i="2" l="1"/>
  <c r="I64" i="1"/>
  <c r="I115" i="1"/>
</calcChain>
</file>

<file path=xl/sharedStrings.xml><?xml version="1.0" encoding="utf-8"?>
<sst xmlns="http://schemas.openxmlformats.org/spreadsheetml/2006/main" count="264" uniqueCount="76">
  <si>
    <t>MUNICIPIO DE ACTOPAN</t>
  </si>
  <si>
    <t>Dirección:</t>
  </si>
  <si>
    <t>HIDALGO NUM. 08</t>
  </si>
  <si>
    <t xml:space="preserve">Reg. Fed.: </t>
  </si>
  <si>
    <t>MAC850101992</t>
  </si>
  <si>
    <t>Población:</t>
  </si>
  <si>
    <t>ACTOPAN</t>
  </si>
  <si>
    <t>Cédula:</t>
  </si>
  <si>
    <t>Reg. Estatal de</t>
  </si>
  <si>
    <t>Página</t>
  </si>
  <si>
    <t>ESTADO SITUACION FINANCIERA AL     31/JUL/18</t>
  </si>
  <si>
    <t>A C T I V O</t>
  </si>
  <si>
    <t>ACTIVO CIRCULANTE:</t>
  </si>
  <si>
    <t>CAJA</t>
  </si>
  <si>
    <t>FONDOS FIJOS</t>
  </si>
  <si>
    <t>BANCOS</t>
  </si>
  <si>
    <t>ANTICIPO DE TERRENO</t>
  </si>
  <si>
    <t>DEUDORES DIVERSOS</t>
  </si>
  <si>
    <t>FUNCIONARIOS Y EMPLEADOS</t>
  </si>
  <si>
    <t>PARTICIPACIONES ADELANTADAS FAISM</t>
  </si>
  <si>
    <t xml:space="preserve">PARTICIPACIONES ADELANTADAS </t>
  </si>
  <si>
    <t>ANTICIPO DE SUELDOS</t>
  </si>
  <si>
    <t>FONDOS PENDIENTES POR LIBERAR 2006</t>
  </si>
  <si>
    <t>FONDOS PENDIENTES POR LIBERAR 2008</t>
  </si>
  <si>
    <t>FONDOS PENDIENTES POR LIBERAR 2009</t>
  </si>
  <si>
    <t>FONDOS PENDIENTES POR LIBERAR</t>
  </si>
  <si>
    <t>DESCUENTOS DE IMPUESTOS</t>
  </si>
  <si>
    <t>CONDONACIONES</t>
  </si>
  <si>
    <t>TOTAL DE ACTIVO CIRCULANTE:</t>
  </si>
  <si>
    <t>ACTIVO FIJO:</t>
  </si>
  <si>
    <t>EDIFICIOS</t>
  </si>
  <si>
    <t>TERRENOS</t>
  </si>
  <si>
    <t>MOBILIARIO Y EQUIPO DE OFICINA</t>
  </si>
  <si>
    <t>MAQUINARIA Y EQUIPO</t>
  </si>
  <si>
    <t>EQUIPO DE TRANSPORTE Y VEHICULOS</t>
  </si>
  <si>
    <t>EQUIPO DE COMPUTO</t>
  </si>
  <si>
    <t>HERRAMIENTAS</t>
  </si>
  <si>
    <t>MONUMENTOS Y BIENES HISTORICOS Y ARTISTI</t>
  </si>
  <si>
    <t>FLORA Y FAUNA</t>
  </si>
  <si>
    <t>DEPOSITOS OTORGADOS EN GARANTIA</t>
  </si>
  <si>
    <t>TOTAL DE ACTIVO FIJO:</t>
  </si>
  <si>
    <t>ACTIVO DIFERIDO:</t>
  </si>
  <si>
    <t>GASTOS Y PAGOS ANTICIPADOS</t>
  </si>
  <si>
    <t>INTERESES POR APLICAR</t>
  </si>
  <si>
    <t>TOTAL DE ACTIVO DIFERIDO</t>
  </si>
  <si>
    <t>T O T A L   D E  A C T I V O</t>
  </si>
  <si>
    <t>“Bajo protesta de decir verdad declaramos que las cifras contenidas en este estado financiero son veraces y contienen toda la información referente a la situación y/o los resultados del Municipio de Actopan, Hidalgo, afirmando ser legalmente responsables de la autenticidad y veracidad de las mismas, y asimismo asumimos la responsabilidad derivada de cualquier declaración en falso sobre las mismas”.</t>
  </si>
  <si>
    <t>P A S I V O   Y  C A P I T A L</t>
  </si>
  <si>
    <t>PASIVO CORTO PLAZO</t>
  </si>
  <si>
    <t>IMPUESTOS POR PAGAR</t>
  </si>
  <si>
    <t>PROVEEDORES</t>
  </si>
  <si>
    <t>SUELDOS PAGADOS POR ANTICIPADO</t>
  </si>
  <si>
    <t>ACREEDORES DIVERSOS</t>
  </si>
  <si>
    <t>PARTICIPACIONES ANTICIPADAS</t>
  </si>
  <si>
    <t>PARTICIPACIONES ADELANTADAS</t>
  </si>
  <si>
    <t>ADEFAS</t>
  </si>
  <si>
    <t>SUELDOS POR PAGAR</t>
  </si>
  <si>
    <t>AGUINALDOS POR PAGAR</t>
  </si>
  <si>
    <t>COMPENSACION POR PAGAR</t>
  </si>
  <si>
    <t>LIQUIDACIONES POR PAGAR</t>
  </si>
  <si>
    <t>TOTAL DE PASIVO CORTO PLAZO:</t>
  </si>
  <si>
    <t>PATRIMONIO</t>
  </si>
  <si>
    <t>PATRIMONIO MUNICIPAL</t>
  </si>
  <si>
    <t>RESULTADO FISCAL</t>
  </si>
  <si>
    <t>RESULTADO DEL EJERCICIO 2006</t>
  </si>
  <si>
    <t>RESULTADO DEL EJERCICIO</t>
  </si>
  <si>
    <t>TOTAL DE CAPITAL:</t>
  </si>
  <si>
    <t>T O T A L   D E  P A S I V O  Y  P A T R I M O N I O</t>
  </si>
  <si>
    <t>Vo. Bo.</t>
  </si>
  <si>
    <t>Reviso:</t>
  </si>
  <si>
    <t>LIC. HECTOR CRUZ OLGUIN.</t>
  </si>
  <si>
    <t>C. MA. GUADALUPE URIBE MORENO.</t>
  </si>
  <si>
    <t>Elaboro:</t>
  </si>
  <si>
    <t>M.T.E. HELEN GOMEZ MARTINEZ.</t>
  </si>
  <si>
    <t>ESTADO SITUACION FINANCIERA AL     31/AGO/18</t>
  </si>
  <si>
    <t>ESTADO SITUACION FINANCIERA AL     30/SEP/18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</si>
</sst>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4" fontId="4" fillId="0" borderId="0" xfId="1" applyNumberFormat="1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1" applyNumberFormat="1" applyFont="1"/>
    <xf numFmtId="4" fontId="6" fillId="0" borderId="0" xfId="0" applyNumberFormat="1" applyFont="1"/>
    <xf numFmtId="4" fontId="6" fillId="0" borderId="1" xfId="1" applyNumberFormat="1" applyFont="1" applyBorder="1"/>
    <xf numFmtId="4" fontId="6" fillId="0" borderId="0" xfId="1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1" xfId="0" applyFont="1" applyBorder="1"/>
    <xf numFmtId="4" fontId="9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arita%20A\Documents\MAGOS\TODOS%20LOS%20FORMATOS%202018\ANUAL\BALANZ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arita%20A\Documents\MAGOS\TODOS%20LOS%20FORMATOS%202018\ANUAL\1.%201%20ESTADOS%20FINANCIEROS\1%20ESTADO%20DE%20ACTIVIDADES%20(RES)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ENE"/>
      <sheetName val="BAL.FEB"/>
      <sheetName val="BAL.MZO"/>
      <sheetName val="BAL.ABR"/>
      <sheetName val="BAL.MAY"/>
      <sheetName val="BAL.JUN"/>
      <sheetName val="BAL.JUL"/>
      <sheetName val="BAL.AGO"/>
      <sheetName val="BAL.SEP"/>
      <sheetName val="BAL.OCT"/>
      <sheetName val="BAL.NOV"/>
      <sheetName val="BAL.DIC"/>
      <sheetName val="BAL.AJTE"/>
      <sheetName val="BAL.CIERRE"/>
    </sheetNames>
    <sheetDataSet>
      <sheetData sheetId="0">
        <row r="13">
          <cell r="F13">
            <v>0</v>
          </cell>
        </row>
      </sheetData>
      <sheetData sheetId="1">
        <row r="13">
          <cell r="F13">
            <v>0</v>
          </cell>
        </row>
      </sheetData>
      <sheetData sheetId="2">
        <row r="13">
          <cell r="F13">
            <v>0</v>
          </cell>
        </row>
      </sheetData>
      <sheetData sheetId="3">
        <row r="15">
          <cell r="F15">
            <v>37900</v>
          </cell>
        </row>
      </sheetData>
      <sheetData sheetId="4">
        <row r="15">
          <cell r="F15">
            <v>37900</v>
          </cell>
        </row>
      </sheetData>
      <sheetData sheetId="5">
        <row r="15">
          <cell r="F15">
            <v>37900</v>
          </cell>
        </row>
      </sheetData>
      <sheetData sheetId="6">
        <row r="15">
          <cell r="F15">
            <v>37900</v>
          </cell>
        </row>
        <row r="17">
          <cell r="F17">
            <v>37811667.420000002</v>
          </cell>
        </row>
        <row r="19">
          <cell r="F19">
            <v>6281465.5600000024</v>
          </cell>
        </row>
        <row r="21">
          <cell r="F21">
            <v>12500.000000000004</v>
          </cell>
        </row>
        <row r="27">
          <cell r="F27">
            <v>4849795.87</v>
          </cell>
        </row>
        <row r="29">
          <cell r="F29">
            <v>22595733.550000001</v>
          </cell>
        </row>
        <row r="31">
          <cell r="F31">
            <v>2601110.4500000002</v>
          </cell>
        </row>
        <row r="33">
          <cell r="F33">
            <v>7828351.0699999994</v>
          </cell>
        </row>
        <row r="35">
          <cell r="F35">
            <v>23665904.620000001</v>
          </cell>
        </row>
        <row r="37">
          <cell r="F37">
            <v>3274125.39</v>
          </cell>
        </row>
        <row r="39">
          <cell r="F39">
            <v>299488.62</v>
          </cell>
        </row>
        <row r="43">
          <cell r="F43">
            <v>-395468.53999999992</v>
          </cell>
        </row>
        <row r="45">
          <cell r="F45">
            <v>-1157005.8500000001</v>
          </cell>
        </row>
        <row r="47">
          <cell r="F47">
            <v>-4319325.9399999995</v>
          </cell>
        </row>
        <row r="51">
          <cell r="F51">
            <v>-2500</v>
          </cell>
        </row>
        <row r="59">
          <cell r="F59">
            <v>-65114509.570000008</v>
          </cell>
        </row>
        <row r="61">
          <cell r="F61">
            <v>-6601871.5200000033</v>
          </cell>
        </row>
      </sheetData>
      <sheetData sheetId="7">
        <row r="15">
          <cell r="F15">
            <v>37900</v>
          </cell>
        </row>
        <row r="17">
          <cell r="F17">
            <v>38678463.079999998</v>
          </cell>
        </row>
        <row r="19">
          <cell r="F19">
            <v>4738120.9800000032</v>
          </cell>
        </row>
        <row r="21">
          <cell r="F21">
            <v>9500.0000000000036</v>
          </cell>
        </row>
        <row r="27">
          <cell r="F27">
            <v>4849795.87</v>
          </cell>
        </row>
        <row r="29">
          <cell r="F29">
            <v>22595733.550000001</v>
          </cell>
        </row>
        <row r="31">
          <cell r="F31">
            <v>2654393.89</v>
          </cell>
        </row>
        <row r="33">
          <cell r="F33">
            <v>7828351.0699999994</v>
          </cell>
        </row>
        <row r="35">
          <cell r="F35">
            <v>23665904.620000001</v>
          </cell>
        </row>
        <row r="37">
          <cell r="F37">
            <v>3298625.39</v>
          </cell>
        </row>
        <row r="39">
          <cell r="F39">
            <v>299488.62</v>
          </cell>
        </row>
        <row r="43">
          <cell r="F43">
            <v>-367389.78999999992</v>
          </cell>
        </row>
        <row r="45">
          <cell r="F45">
            <v>-500947.68000000011</v>
          </cell>
        </row>
        <row r="47">
          <cell r="F47">
            <v>-2864713.3999999994</v>
          </cell>
        </row>
        <row r="51">
          <cell r="F51">
            <v>-5000</v>
          </cell>
        </row>
        <row r="59">
          <cell r="F59">
            <v>-65192293.010000005</v>
          </cell>
        </row>
        <row r="61">
          <cell r="F61">
            <v>-6201525.5000000037</v>
          </cell>
        </row>
      </sheetData>
      <sheetData sheetId="8">
        <row r="15">
          <cell r="F15">
            <v>37900</v>
          </cell>
        </row>
        <row r="17">
          <cell r="F17">
            <v>40409370.919999994</v>
          </cell>
        </row>
        <row r="19">
          <cell r="F19">
            <v>3968234.9400000032</v>
          </cell>
        </row>
        <row r="21">
          <cell r="F21">
            <v>15500.000000000004</v>
          </cell>
        </row>
        <row r="27">
          <cell r="F27">
            <v>4849795.87</v>
          </cell>
        </row>
        <row r="29">
          <cell r="F29">
            <v>22595733.550000001</v>
          </cell>
        </row>
        <row r="31">
          <cell r="F31">
            <v>2721343.8800000004</v>
          </cell>
        </row>
        <row r="33">
          <cell r="F33">
            <v>7840927.7899999991</v>
          </cell>
        </row>
        <row r="35">
          <cell r="F35">
            <v>23665904.620000001</v>
          </cell>
        </row>
        <row r="37">
          <cell r="F37">
            <v>3298625.39</v>
          </cell>
        </row>
        <row r="39">
          <cell r="F39">
            <v>299488.62</v>
          </cell>
        </row>
        <row r="43">
          <cell r="F43">
            <v>-347044.37999999989</v>
          </cell>
        </row>
        <row r="45">
          <cell r="F45">
            <v>-286359.28000000009</v>
          </cell>
        </row>
        <row r="47">
          <cell r="F47">
            <v>-2205623.6799999992</v>
          </cell>
        </row>
        <row r="51">
          <cell r="F51">
            <v>0</v>
          </cell>
        </row>
        <row r="59">
          <cell r="F59">
            <v>-65271819.720000006</v>
          </cell>
        </row>
        <row r="61">
          <cell r="F61">
            <v>-5833626.0200000033</v>
          </cell>
        </row>
      </sheetData>
      <sheetData sheetId="9">
        <row r="15">
          <cell r="F15">
            <v>37900</v>
          </cell>
        </row>
      </sheetData>
      <sheetData sheetId="10">
        <row r="15">
          <cell r="F15">
            <v>37900</v>
          </cell>
        </row>
      </sheetData>
      <sheetData sheetId="11">
        <row r="15">
          <cell r="F15">
            <v>37900</v>
          </cell>
        </row>
      </sheetData>
      <sheetData sheetId="12">
        <row r="15">
          <cell r="F15">
            <v>37900</v>
          </cell>
        </row>
      </sheetData>
      <sheetData sheetId="13">
        <row r="15">
          <cell r="F15">
            <v>37900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ZO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JTE"/>
      <sheetName val="CIERRE"/>
    </sheetNames>
    <sheetDataSet>
      <sheetData sheetId="0">
        <row r="165">
          <cell r="G165">
            <v>13546026.400000002</v>
          </cell>
        </row>
      </sheetData>
      <sheetData sheetId="1">
        <row r="165">
          <cell r="G165">
            <v>21011254.160000004</v>
          </cell>
        </row>
      </sheetData>
      <sheetData sheetId="2">
        <row r="165">
          <cell r="G165">
            <v>22731779.579999998</v>
          </cell>
        </row>
      </sheetData>
      <sheetData sheetId="3">
        <row r="165">
          <cell r="G165">
            <v>29873979.280000001</v>
          </cell>
        </row>
      </sheetData>
      <sheetData sheetId="4">
        <row r="165">
          <cell r="G165">
            <v>33640640.790000014</v>
          </cell>
        </row>
      </sheetData>
      <sheetData sheetId="5">
        <row r="165">
          <cell r="G165">
            <v>38072005.599999979</v>
          </cell>
        </row>
      </sheetData>
      <sheetData sheetId="6">
        <row r="166">
          <cell r="G166">
            <v>31667361.130000025</v>
          </cell>
        </row>
      </sheetData>
      <sheetData sheetId="7">
        <row r="166">
          <cell r="G166">
            <v>33524407.689999998</v>
          </cell>
        </row>
      </sheetData>
      <sheetData sheetId="8">
        <row r="166">
          <cell r="G166">
            <v>35758352.49999997</v>
          </cell>
        </row>
      </sheetData>
      <sheetData sheetId="9">
        <row r="166">
          <cell r="G166">
            <v>86933872.829999983</v>
          </cell>
        </row>
      </sheetData>
      <sheetData sheetId="10">
        <row r="166">
          <cell r="G166">
            <v>86933872.829999983</v>
          </cell>
        </row>
      </sheetData>
      <sheetData sheetId="11">
        <row r="166">
          <cell r="G166">
            <v>86933872.829999983</v>
          </cell>
        </row>
      </sheetData>
      <sheetData sheetId="12">
        <row r="166">
          <cell r="G166">
            <v>86933872.829999983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topLeftCell="B1" zoomScale="80" zoomScaleNormal="80" workbookViewId="0">
      <selection activeCell="H94" sqref="H94"/>
    </sheetView>
  </sheetViews>
  <sheetFormatPr baseColWidth="10" defaultColWidth="11.42578125" defaultRowHeight="14.25" x14ac:dyDescent="0.2"/>
  <cols>
    <col min="1" max="1" width="1.5703125" style="9" customWidth="1"/>
    <col min="2" max="2" width="1.85546875" style="9" customWidth="1"/>
    <col min="3" max="3" width="10" style="9" customWidth="1"/>
    <col min="4" max="7" width="11.42578125" style="9"/>
    <col min="8" max="8" width="17.28515625" style="9" customWidth="1"/>
    <col min="9" max="10" width="14.28515625" style="9" customWidth="1"/>
    <col min="11" max="11" width="11.42578125" style="9"/>
    <col min="12" max="12" width="2.85546875" style="9" customWidth="1"/>
    <col min="13" max="16384" width="11.42578125" style="9"/>
  </cols>
  <sheetData>
    <row r="2" spans="2:12" s="1" customFormat="1" ht="15" customHeight="1" x14ac:dyDescent="0.2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"/>
    </row>
    <row r="3" spans="2:12" s="1" customFormat="1" ht="15" x14ac:dyDescent="0.2"/>
    <row r="4" spans="2:12" s="1" customFormat="1" ht="15" x14ac:dyDescent="0.2">
      <c r="B4" s="1" t="s">
        <v>1</v>
      </c>
      <c r="D4" s="1" t="s">
        <v>2</v>
      </c>
      <c r="I4" s="1" t="s">
        <v>3</v>
      </c>
      <c r="J4" s="1" t="s">
        <v>4</v>
      </c>
    </row>
    <row r="5" spans="2:12" s="1" customFormat="1" ht="15" x14ac:dyDescent="0.2">
      <c r="B5" s="1" t="s">
        <v>5</v>
      </c>
      <c r="D5" s="1" t="s">
        <v>6</v>
      </c>
      <c r="I5" s="1" t="s">
        <v>7</v>
      </c>
      <c r="J5" s="1" t="s">
        <v>8</v>
      </c>
    </row>
    <row r="6" spans="2:12" s="1" customFormat="1" ht="15" x14ac:dyDescent="0.2"/>
    <row r="7" spans="2:12" s="1" customFormat="1" ht="15" x14ac:dyDescent="0.2">
      <c r="J7" s="3" t="s">
        <v>9</v>
      </c>
      <c r="K7" s="1">
        <v>1</v>
      </c>
    </row>
    <row r="8" spans="2:12" s="1" customFormat="1" ht="15" x14ac:dyDescent="0.2"/>
    <row r="10" spans="2:12" s="5" customFormat="1" ht="16.5" customHeight="1" x14ac:dyDescent="0.3">
      <c r="B10" s="28" t="s">
        <v>10</v>
      </c>
      <c r="C10" s="28"/>
      <c r="D10" s="28"/>
      <c r="E10" s="28"/>
      <c r="F10" s="28"/>
      <c r="G10" s="28"/>
      <c r="H10" s="28"/>
      <c r="I10" s="28"/>
      <c r="J10" s="28"/>
      <c r="K10" s="28"/>
      <c r="L10" s="4"/>
    </row>
    <row r="13" spans="2:12" s="1" customFormat="1" ht="15" x14ac:dyDescent="0.2">
      <c r="D13" s="1" t="s">
        <v>11</v>
      </c>
      <c r="I13" s="6">
        <v>2018</v>
      </c>
      <c r="J13" s="6">
        <v>2017</v>
      </c>
    </row>
    <row r="14" spans="2:12" ht="11.2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7" spans="3:10" s="6" customFormat="1" ht="12" x14ac:dyDescent="0.2">
      <c r="C17" s="6" t="s">
        <v>12</v>
      </c>
    </row>
    <row r="18" spans="3:10" s="6" customFormat="1" ht="12" x14ac:dyDescent="0.2"/>
    <row r="19" spans="3:10" s="6" customFormat="1" ht="12" x14ac:dyDescent="0.2">
      <c r="C19" s="6" t="s">
        <v>13</v>
      </c>
      <c r="I19" s="10">
        <v>0</v>
      </c>
      <c r="J19" s="10">
        <v>0</v>
      </c>
    </row>
    <row r="20" spans="3:10" s="6" customFormat="1" ht="12" x14ac:dyDescent="0.2">
      <c r="C20" s="6" t="s">
        <v>14</v>
      </c>
      <c r="I20" s="10">
        <f>+[1]BAL.JUL!$F$15</f>
        <v>37900</v>
      </c>
      <c r="J20" s="10">
        <v>0</v>
      </c>
    </row>
    <row r="21" spans="3:10" s="6" customFormat="1" ht="12" x14ac:dyDescent="0.2">
      <c r="C21" s="6" t="s">
        <v>15</v>
      </c>
      <c r="I21" s="10">
        <f>+[1]BAL.JUL!$F$17</f>
        <v>37811667.420000002</v>
      </c>
      <c r="J21" s="10">
        <v>17711804.710000008</v>
      </c>
    </row>
    <row r="22" spans="3:10" s="6" customFormat="1" ht="12" x14ac:dyDescent="0.2">
      <c r="C22" s="6" t="s">
        <v>16</v>
      </c>
      <c r="I22" s="10">
        <v>0</v>
      </c>
      <c r="J22" s="10">
        <v>0</v>
      </c>
    </row>
    <row r="23" spans="3:10" s="6" customFormat="1" ht="12" x14ac:dyDescent="0.2">
      <c r="C23" s="6" t="s">
        <v>17</v>
      </c>
      <c r="I23" s="10">
        <f>+[1]BAL.JUL!$F$19</f>
        <v>6281465.5600000024</v>
      </c>
      <c r="J23" s="10">
        <v>6597859.9400000004</v>
      </c>
    </row>
    <row r="24" spans="3:10" s="6" customFormat="1" ht="12" x14ac:dyDescent="0.2">
      <c r="C24" s="6" t="s">
        <v>18</v>
      </c>
      <c r="I24" s="10">
        <v>0</v>
      </c>
      <c r="J24" s="10">
        <v>0</v>
      </c>
    </row>
    <row r="25" spans="3:10" s="6" customFormat="1" ht="12" x14ac:dyDescent="0.2">
      <c r="C25" s="6" t="s">
        <v>19</v>
      </c>
      <c r="I25" s="10">
        <v>0</v>
      </c>
      <c r="J25" s="10">
        <v>0</v>
      </c>
    </row>
    <row r="26" spans="3:10" s="6" customFormat="1" ht="12" x14ac:dyDescent="0.2">
      <c r="C26" s="6" t="s">
        <v>20</v>
      </c>
      <c r="I26" s="10">
        <v>0</v>
      </c>
      <c r="J26" s="10">
        <v>0</v>
      </c>
    </row>
    <row r="27" spans="3:10" s="6" customFormat="1" ht="12" x14ac:dyDescent="0.2">
      <c r="C27" s="6" t="s">
        <v>21</v>
      </c>
      <c r="I27" s="10">
        <f>+[1]BAL.JUL!$F$21</f>
        <v>12500.000000000004</v>
      </c>
      <c r="J27" s="10">
        <v>0</v>
      </c>
    </row>
    <row r="28" spans="3:10" s="6" customFormat="1" ht="12" x14ac:dyDescent="0.2">
      <c r="C28" s="6" t="s">
        <v>22</v>
      </c>
      <c r="I28" s="10">
        <v>0</v>
      </c>
      <c r="J28" s="10">
        <v>0</v>
      </c>
    </row>
    <row r="29" spans="3:10" s="6" customFormat="1" ht="12" x14ac:dyDescent="0.2">
      <c r="C29" s="6" t="s">
        <v>23</v>
      </c>
      <c r="I29" s="10">
        <v>0</v>
      </c>
      <c r="J29" s="10">
        <v>0</v>
      </c>
    </row>
    <row r="30" spans="3:10" s="6" customFormat="1" ht="12" x14ac:dyDescent="0.2">
      <c r="C30" s="6" t="s">
        <v>24</v>
      </c>
      <c r="I30" s="10">
        <v>0</v>
      </c>
      <c r="J30" s="10">
        <v>0</v>
      </c>
    </row>
    <row r="31" spans="3:10" s="6" customFormat="1" ht="12" x14ac:dyDescent="0.2">
      <c r="C31" s="6" t="s">
        <v>25</v>
      </c>
      <c r="I31" s="10">
        <v>0</v>
      </c>
      <c r="J31" s="10">
        <v>0</v>
      </c>
    </row>
    <row r="32" spans="3:10" s="6" customFormat="1" ht="12" x14ac:dyDescent="0.2">
      <c r="C32" s="6" t="s">
        <v>26</v>
      </c>
      <c r="I32" s="10">
        <v>0</v>
      </c>
      <c r="J32" s="10">
        <v>0</v>
      </c>
    </row>
    <row r="33" spans="2:12" s="6" customFormat="1" ht="12" x14ac:dyDescent="0.2">
      <c r="C33" s="6" t="s">
        <v>27</v>
      </c>
      <c r="I33" s="10">
        <v>0</v>
      </c>
      <c r="J33" s="10">
        <v>0</v>
      </c>
    </row>
    <row r="34" spans="2:12" s="6" customFormat="1" ht="12" x14ac:dyDescent="0.2">
      <c r="C34" s="6" t="s">
        <v>28</v>
      </c>
      <c r="I34" s="10">
        <f>SUM(I19:I33)</f>
        <v>44143532.980000004</v>
      </c>
      <c r="J34" s="10">
        <f>SUM(J19:J33)</f>
        <v>24309664.65000001</v>
      </c>
    </row>
    <row r="35" spans="2:12" s="13" customFormat="1" ht="11.2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2:12" s="13" customFormat="1" ht="11.25" x14ac:dyDescent="0.2"/>
    <row r="37" spans="2:12" s="13" customFormat="1" ht="11.25" x14ac:dyDescent="0.2"/>
    <row r="38" spans="2:12" s="6" customFormat="1" ht="12" x14ac:dyDescent="0.2">
      <c r="C38" s="6" t="s">
        <v>29</v>
      </c>
    </row>
    <row r="39" spans="2:12" s="6" customFormat="1" ht="12" x14ac:dyDescent="0.2"/>
    <row r="40" spans="2:12" s="6" customFormat="1" ht="12" x14ac:dyDescent="0.2">
      <c r="C40" s="6" t="s">
        <v>30</v>
      </c>
      <c r="I40" s="10">
        <f>+[1]BAL.JUL!$F$27</f>
        <v>4849795.87</v>
      </c>
      <c r="J40" s="10">
        <v>4849795.87</v>
      </c>
    </row>
    <row r="41" spans="2:12" s="6" customFormat="1" ht="12" x14ac:dyDescent="0.2">
      <c r="C41" s="6" t="s">
        <v>31</v>
      </c>
      <c r="I41" s="10">
        <f>+[1]BAL.JUL!$F$29</f>
        <v>22595733.550000001</v>
      </c>
      <c r="J41" s="10">
        <v>22595733.550000001</v>
      </c>
    </row>
    <row r="42" spans="2:12" s="6" customFormat="1" ht="12" x14ac:dyDescent="0.2">
      <c r="C42" s="6" t="s">
        <v>32</v>
      </c>
      <c r="I42" s="10">
        <f>+[1]BAL.JUL!$F$31</f>
        <v>2601110.4500000002</v>
      </c>
      <c r="J42" s="10">
        <v>2442643.2399999998</v>
      </c>
    </row>
    <row r="43" spans="2:12" s="6" customFormat="1" ht="12" x14ac:dyDescent="0.2">
      <c r="C43" s="6" t="s">
        <v>33</v>
      </c>
      <c r="I43" s="10">
        <f>+[1]BAL.JUL!$F$33</f>
        <v>7828351.0699999994</v>
      </c>
      <c r="J43" s="10">
        <v>7345156.3499999996</v>
      </c>
    </row>
    <row r="44" spans="2:12" s="6" customFormat="1" ht="12" x14ac:dyDescent="0.2">
      <c r="C44" s="6" t="s">
        <v>34</v>
      </c>
      <c r="I44" s="10">
        <f>+[1]BAL.JUL!$F$35</f>
        <v>23665904.620000001</v>
      </c>
      <c r="J44" s="10">
        <v>21838960.620000001</v>
      </c>
    </row>
    <row r="45" spans="2:12" s="6" customFormat="1" ht="12" x14ac:dyDescent="0.2">
      <c r="C45" s="6" t="s">
        <v>35</v>
      </c>
      <c r="I45" s="10">
        <f>+[1]BAL.JUL!$F$37</f>
        <v>3274125.39</v>
      </c>
      <c r="J45" s="10">
        <v>2340336.6400000001</v>
      </c>
    </row>
    <row r="46" spans="2:12" s="6" customFormat="1" ht="12" x14ac:dyDescent="0.2">
      <c r="C46" s="6" t="s">
        <v>36</v>
      </c>
      <c r="I46" s="10">
        <f>+[1]BAL.JUL!$F$39</f>
        <v>299488.62</v>
      </c>
      <c r="J46" s="10">
        <v>257287.82</v>
      </c>
    </row>
    <row r="47" spans="2:12" s="6" customFormat="1" ht="12" x14ac:dyDescent="0.2">
      <c r="C47" s="6" t="s">
        <v>37</v>
      </c>
      <c r="I47" s="10">
        <v>0</v>
      </c>
      <c r="J47" s="10">
        <v>0</v>
      </c>
    </row>
    <row r="48" spans="2:12" s="6" customFormat="1" ht="12" x14ac:dyDescent="0.2">
      <c r="C48" s="6" t="s">
        <v>38</v>
      </c>
      <c r="I48" s="10">
        <v>0</v>
      </c>
      <c r="J48" s="10">
        <v>0</v>
      </c>
    </row>
    <row r="49" spans="2:12" s="6" customFormat="1" ht="12" x14ac:dyDescent="0.2">
      <c r="C49" s="6" t="s">
        <v>39</v>
      </c>
      <c r="I49" s="10">
        <v>0</v>
      </c>
      <c r="J49" s="10">
        <v>0</v>
      </c>
    </row>
    <row r="50" spans="2:12" s="6" customFormat="1" ht="12" x14ac:dyDescent="0.2">
      <c r="C50" s="6" t="s">
        <v>40</v>
      </c>
      <c r="I50" s="10">
        <f>SUM(I40:I49)</f>
        <v>65114509.57</v>
      </c>
      <c r="J50" s="10">
        <f>SUM(J40:J49)</f>
        <v>61669914.089999996</v>
      </c>
    </row>
    <row r="51" spans="2:12" s="13" customFormat="1" ht="11.2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2:12" s="13" customFormat="1" ht="11.25" x14ac:dyDescent="0.2"/>
    <row r="53" spans="2:12" s="13" customFormat="1" ht="11.25" x14ac:dyDescent="0.2"/>
    <row r="54" spans="2:12" s="6" customFormat="1" ht="12" x14ac:dyDescent="0.2">
      <c r="C54" s="6" t="s">
        <v>41</v>
      </c>
    </row>
    <row r="55" spans="2:12" s="6" customFormat="1" ht="12" x14ac:dyDescent="0.2"/>
    <row r="56" spans="2:12" s="6" customFormat="1" ht="12" x14ac:dyDescent="0.2">
      <c r="C56" s="6" t="s">
        <v>42</v>
      </c>
      <c r="I56" s="10">
        <v>0</v>
      </c>
      <c r="J56" s="10">
        <v>0</v>
      </c>
    </row>
    <row r="57" spans="2:12" s="6" customFormat="1" ht="12" x14ac:dyDescent="0.2">
      <c r="C57" s="6" t="s">
        <v>43</v>
      </c>
      <c r="I57" s="10">
        <v>0</v>
      </c>
      <c r="J57" s="10">
        <v>0</v>
      </c>
    </row>
    <row r="58" spans="2:12" s="6" customFormat="1" ht="12" x14ac:dyDescent="0.2">
      <c r="C58" s="6" t="s">
        <v>44</v>
      </c>
      <c r="I58" s="10">
        <v>0</v>
      </c>
      <c r="J58" s="10">
        <v>0</v>
      </c>
    </row>
    <row r="59" spans="2:12" s="13" customFormat="1" ht="11.2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3" spans="2:12" s="14" customFormat="1" ht="12.75" x14ac:dyDescent="0.2"/>
    <row r="64" spans="2:12" ht="11.25" customHeight="1" x14ac:dyDescent="0.2">
      <c r="B64" s="15" t="s">
        <v>45</v>
      </c>
      <c r="C64" s="14"/>
      <c r="D64" s="14"/>
      <c r="E64" s="14"/>
      <c r="F64" s="14"/>
      <c r="G64" s="14"/>
      <c r="H64" s="14"/>
      <c r="I64" s="16">
        <f>+I34+I50</f>
        <v>109258042.55000001</v>
      </c>
      <c r="J64" s="16">
        <f>+J34+J50</f>
        <v>85979578.74000001</v>
      </c>
      <c r="K64" s="14"/>
      <c r="L64" s="8"/>
    </row>
    <row r="65" spans="2:14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4" x14ac:dyDescent="0.2">
      <c r="I66" s="17"/>
    </row>
    <row r="67" spans="2:14" x14ac:dyDescent="0.2">
      <c r="I67" s="17"/>
    </row>
    <row r="69" spans="2:14" ht="56.25" customHeight="1" x14ac:dyDescent="0.2">
      <c r="B69" s="26" t="s">
        <v>46</v>
      </c>
      <c r="C69" s="26"/>
      <c r="D69" s="26"/>
      <c r="E69" s="26"/>
      <c r="F69" s="26"/>
      <c r="G69" s="26"/>
      <c r="H69" s="26"/>
      <c r="I69" s="26"/>
      <c r="J69" s="26"/>
      <c r="K69" s="26"/>
    </row>
    <row r="70" spans="2:14" s="1" customFormat="1" ht="15" customHeight="1" x14ac:dyDescent="0.2">
      <c r="C70" s="27" t="s">
        <v>0</v>
      </c>
      <c r="D70" s="27"/>
      <c r="E70" s="27"/>
      <c r="F70" s="27"/>
      <c r="G70" s="27"/>
      <c r="H70" s="27"/>
      <c r="I70" s="27"/>
      <c r="J70" s="27"/>
      <c r="K70" s="27"/>
      <c r="L70" s="2"/>
    </row>
    <row r="71" spans="2:14" s="1" customFormat="1" ht="15" x14ac:dyDescent="0.2"/>
    <row r="72" spans="2:14" s="1" customFormat="1" ht="15" x14ac:dyDescent="0.2">
      <c r="B72" s="1" t="s">
        <v>1</v>
      </c>
      <c r="D72" s="1" t="s">
        <v>2</v>
      </c>
      <c r="I72" s="1" t="s">
        <v>3</v>
      </c>
      <c r="J72" s="1" t="s">
        <v>4</v>
      </c>
    </row>
    <row r="73" spans="2:14" s="1" customFormat="1" ht="15" x14ac:dyDescent="0.2">
      <c r="B73" s="1" t="s">
        <v>5</v>
      </c>
      <c r="D73" s="1" t="s">
        <v>6</v>
      </c>
      <c r="I73" s="1" t="s">
        <v>7</v>
      </c>
      <c r="J73" s="1" t="s">
        <v>8</v>
      </c>
    </row>
    <row r="74" spans="2:14" s="1" customFormat="1" ht="15" x14ac:dyDescent="0.2"/>
    <row r="75" spans="2:14" s="1" customFormat="1" ht="15" x14ac:dyDescent="0.2">
      <c r="J75" s="3" t="s">
        <v>9</v>
      </c>
      <c r="K75" s="1">
        <v>2</v>
      </c>
    </row>
    <row r="76" spans="2:14" s="1" customFormat="1" ht="15" x14ac:dyDescent="0.2"/>
    <row r="78" spans="2:14" s="5" customFormat="1" ht="16.5" customHeight="1" x14ac:dyDescent="0.3">
      <c r="B78" s="28" t="s">
        <v>10</v>
      </c>
      <c r="C78" s="28"/>
      <c r="D78" s="28"/>
      <c r="E78" s="28"/>
      <c r="F78" s="28"/>
      <c r="G78" s="28"/>
      <c r="H78" s="28"/>
      <c r="I78" s="28"/>
      <c r="J78" s="28"/>
      <c r="K78" s="28"/>
      <c r="L78" s="4"/>
      <c r="N78" s="9"/>
    </row>
    <row r="81" spans="2:11" s="1" customFormat="1" ht="15" x14ac:dyDescent="0.2">
      <c r="D81" s="1" t="s">
        <v>47</v>
      </c>
      <c r="I81" s="6">
        <v>2018</v>
      </c>
      <c r="J81" s="6">
        <v>2017</v>
      </c>
    </row>
    <row r="82" spans="2:1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</row>
    <row r="84" spans="2:11" s="6" customFormat="1" x14ac:dyDescent="0.2">
      <c r="C84" s="6" t="s">
        <v>48</v>
      </c>
      <c r="J84" s="9"/>
    </row>
    <row r="85" spans="2:11" s="6" customFormat="1" ht="7.5" customHeight="1" x14ac:dyDescent="0.2"/>
    <row r="86" spans="2:11" s="6" customFormat="1" ht="11.25" customHeight="1" x14ac:dyDescent="0.2">
      <c r="C86" s="6" t="s">
        <v>49</v>
      </c>
      <c r="I86" s="10">
        <f>-[1]BAL.JUL!$F$43</f>
        <v>395468.53999999992</v>
      </c>
      <c r="J86" s="10">
        <v>1369188.9000000011</v>
      </c>
    </row>
    <row r="87" spans="2:11" s="6" customFormat="1" ht="11.25" customHeight="1" x14ac:dyDescent="0.2">
      <c r="C87" s="6" t="s">
        <v>50</v>
      </c>
      <c r="I87" s="10">
        <f>-[1]BAL.JUL!$F$45</f>
        <v>1157005.8500000001</v>
      </c>
      <c r="J87" s="10">
        <v>1694393.19</v>
      </c>
    </row>
    <row r="88" spans="2:11" s="6" customFormat="1" ht="11.25" customHeight="1" x14ac:dyDescent="0.2">
      <c r="C88" s="6" t="s">
        <v>51</v>
      </c>
      <c r="I88" s="10">
        <v>0</v>
      </c>
      <c r="J88" s="10">
        <v>0</v>
      </c>
    </row>
    <row r="89" spans="2:11" s="6" customFormat="1" ht="11.25" customHeight="1" x14ac:dyDescent="0.2">
      <c r="C89" s="6" t="s">
        <v>52</v>
      </c>
      <c r="I89" s="10">
        <f>-[1]BAL.JUL!$F$47</f>
        <v>4319325.9399999995</v>
      </c>
      <c r="J89" s="10">
        <v>348299.09000000049</v>
      </c>
    </row>
    <row r="90" spans="2:11" s="6" customFormat="1" ht="11.25" customHeight="1" x14ac:dyDescent="0.2">
      <c r="C90" s="6" t="s">
        <v>53</v>
      </c>
      <c r="I90" s="10">
        <v>0</v>
      </c>
      <c r="J90" s="10">
        <v>0</v>
      </c>
    </row>
    <row r="91" spans="2:11" s="6" customFormat="1" ht="11.25" customHeight="1" x14ac:dyDescent="0.2">
      <c r="C91" s="6" t="s">
        <v>54</v>
      </c>
      <c r="I91" s="10">
        <v>0</v>
      </c>
      <c r="J91" s="10">
        <v>0</v>
      </c>
    </row>
    <row r="92" spans="2:11" s="6" customFormat="1" ht="11.25" customHeight="1" x14ac:dyDescent="0.2">
      <c r="C92" s="6" t="s">
        <v>55</v>
      </c>
      <c r="I92" s="10">
        <v>0</v>
      </c>
      <c r="J92" s="10">
        <v>0</v>
      </c>
    </row>
    <row r="93" spans="2:11" s="6" customFormat="1" ht="11.25" customHeight="1" x14ac:dyDescent="0.2">
      <c r="C93" s="6" t="s">
        <v>56</v>
      </c>
      <c r="I93" s="10">
        <f>-[1]BAL.JUL!$F$51</f>
        <v>2500</v>
      </c>
      <c r="J93" s="10">
        <v>159130.68999999992</v>
      </c>
    </row>
    <row r="94" spans="2:11" s="6" customFormat="1" ht="11.25" customHeight="1" x14ac:dyDescent="0.2">
      <c r="C94" s="6" t="s">
        <v>57</v>
      </c>
      <c r="I94" s="10">
        <v>0</v>
      </c>
      <c r="J94" s="10">
        <v>0</v>
      </c>
    </row>
    <row r="95" spans="2:11" s="6" customFormat="1" ht="11.25" customHeight="1" x14ac:dyDescent="0.2">
      <c r="C95" s="6" t="s">
        <v>58</v>
      </c>
      <c r="I95" s="10">
        <v>0</v>
      </c>
      <c r="J95" s="10">
        <v>0</v>
      </c>
    </row>
    <row r="96" spans="2:11" s="6" customFormat="1" ht="11.25" customHeight="1" x14ac:dyDescent="0.2">
      <c r="C96" s="6" t="s">
        <v>59</v>
      </c>
      <c r="I96" s="10">
        <v>0</v>
      </c>
      <c r="J96" s="10">
        <v>0</v>
      </c>
    </row>
    <row r="97" spans="1:11" s="6" customFormat="1" ht="11.25" customHeight="1" x14ac:dyDescent="0.2">
      <c r="C97" s="6" t="s">
        <v>60</v>
      </c>
      <c r="I97" s="10">
        <f>SUM(I86:I96)</f>
        <v>5874300.3300000001</v>
      </c>
      <c r="J97" s="10">
        <f>SUM(J86:J96)</f>
        <v>3571011.870000001</v>
      </c>
    </row>
    <row r="98" spans="1:11" ht="8.25" customHeight="1" x14ac:dyDescent="0.2">
      <c r="A98" s="13"/>
      <c r="B98" s="11"/>
      <c r="C98" s="11"/>
      <c r="D98" s="11"/>
      <c r="E98" s="11"/>
      <c r="F98" s="11"/>
      <c r="G98" s="11"/>
      <c r="H98" s="11"/>
      <c r="I98" s="18"/>
      <c r="J98" s="18"/>
      <c r="K98" s="11"/>
    </row>
    <row r="99" spans="1:11" x14ac:dyDescent="0.2">
      <c r="A99" s="13"/>
      <c r="B99" s="13"/>
      <c r="C99" s="13"/>
      <c r="D99" s="13"/>
      <c r="E99" s="13"/>
      <c r="F99" s="13"/>
      <c r="G99" s="13"/>
      <c r="H99" s="13"/>
      <c r="I99" s="19"/>
      <c r="J99" s="19"/>
      <c r="K99" s="13"/>
    </row>
    <row r="100" spans="1:11" ht="20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9"/>
      <c r="J100" s="19"/>
      <c r="K100" s="13"/>
    </row>
    <row r="101" spans="1:11" s="6" customFormat="1" ht="12" x14ac:dyDescent="0.2">
      <c r="C101" s="6" t="s">
        <v>61</v>
      </c>
      <c r="I101" s="10"/>
      <c r="J101" s="10"/>
    </row>
    <row r="102" spans="1:11" s="6" customFormat="1" ht="12" x14ac:dyDescent="0.2">
      <c r="I102" s="10"/>
      <c r="J102" s="10"/>
    </row>
    <row r="103" spans="1:11" s="6" customFormat="1" ht="11.25" customHeight="1" x14ac:dyDescent="0.2">
      <c r="C103" s="6" t="s">
        <v>62</v>
      </c>
      <c r="I103" s="10">
        <f>-[1]BAL.JUL!$F$59</f>
        <v>65114509.570000008</v>
      </c>
      <c r="J103" s="10">
        <v>61669914.090000004</v>
      </c>
    </row>
    <row r="104" spans="1:11" s="6" customFormat="1" ht="11.25" customHeight="1" x14ac:dyDescent="0.2">
      <c r="C104" s="6" t="s">
        <v>63</v>
      </c>
      <c r="I104" s="10">
        <v>0</v>
      </c>
      <c r="J104" s="10">
        <v>0</v>
      </c>
    </row>
    <row r="105" spans="1:11" s="6" customFormat="1" ht="11.25" customHeight="1" x14ac:dyDescent="0.2">
      <c r="C105" s="6" t="s">
        <v>64</v>
      </c>
      <c r="I105" s="10">
        <v>0</v>
      </c>
      <c r="J105" s="10">
        <v>0</v>
      </c>
    </row>
    <row r="106" spans="1:11" s="6" customFormat="1" ht="11.25" customHeight="1" x14ac:dyDescent="0.2">
      <c r="C106" s="6" t="s">
        <v>63</v>
      </c>
      <c r="I106" s="10">
        <v>0</v>
      </c>
      <c r="J106" s="10">
        <v>0</v>
      </c>
    </row>
    <row r="107" spans="1:11" s="6" customFormat="1" ht="11.25" customHeight="1" x14ac:dyDescent="0.2">
      <c r="C107" s="6" t="s">
        <v>63</v>
      </c>
      <c r="I107" s="10">
        <f>-[1]BAL.JUL!$F$61</f>
        <v>6601871.5200000033</v>
      </c>
      <c r="J107" s="10">
        <v>314188.75999999885</v>
      </c>
    </row>
    <row r="108" spans="1:11" s="6" customFormat="1" ht="11.25" customHeight="1" x14ac:dyDescent="0.2">
      <c r="C108" s="6" t="s">
        <v>65</v>
      </c>
      <c r="I108" s="10">
        <f>+[2]JUL!$G$166</f>
        <v>31667361.130000025</v>
      </c>
      <c r="J108" s="10">
        <v>20424464.019999981</v>
      </c>
    </row>
    <row r="109" spans="1:11" s="6" customFormat="1" ht="11.25" customHeight="1" x14ac:dyDescent="0.2">
      <c r="C109" s="6" t="s">
        <v>66</v>
      </c>
      <c r="I109" s="10">
        <f>SUM(I103:I108)</f>
        <v>103383742.22000003</v>
      </c>
      <c r="J109" s="10">
        <f>SUM(J103:J108)</f>
        <v>82408566.869999975</v>
      </c>
    </row>
    <row r="110" spans="1:11" ht="9" customHeight="1" x14ac:dyDescent="0.2">
      <c r="A110" s="13"/>
      <c r="B110" s="11"/>
      <c r="C110" s="11"/>
      <c r="D110" s="11"/>
      <c r="E110" s="11"/>
      <c r="F110" s="11"/>
      <c r="G110" s="11"/>
      <c r="H110" s="11"/>
      <c r="I110" s="18"/>
      <c r="J110" s="18"/>
      <c r="K110" s="11"/>
    </row>
    <row r="111" spans="1:11" x14ac:dyDescent="0.2">
      <c r="A111" s="13"/>
      <c r="B111" s="13"/>
      <c r="C111" s="13"/>
      <c r="D111" s="13"/>
      <c r="E111" s="13"/>
      <c r="F111" s="13"/>
      <c r="G111" s="13"/>
      <c r="H111" s="13"/>
      <c r="I111" s="19"/>
      <c r="J111" s="19"/>
      <c r="K111" s="13"/>
    </row>
    <row r="112" spans="1:11" x14ac:dyDescent="0.2">
      <c r="A112" s="13"/>
      <c r="B112" s="13"/>
      <c r="C112" s="13"/>
      <c r="D112" s="13"/>
      <c r="E112" s="13"/>
      <c r="F112" s="13"/>
      <c r="G112" s="13"/>
      <c r="H112" s="13"/>
      <c r="I112" s="19"/>
      <c r="J112" s="19"/>
      <c r="K112" s="13"/>
    </row>
    <row r="113" spans="1:11" x14ac:dyDescent="0.2">
      <c r="A113" s="13"/>
      <c r="B113" s="13"/>
      <c r="C113" s="13"/>
      <c r="D113" s="13"/>
      <c r="E113" s="13"/>
      <c r="F113" s="13"/>
      <c r="G113" s="13"/>
      <c r="H113" s="13"/>
      <c r="I113" s="19"/>
      <c r="J113" s="19"/>
      <c r="K113" s="13"/>
    </row>
    <row r="114" spans="1:11" x14ac:dyDescent="0.2">
      <c r="A114" s="13"/>
      <c r="B114" s="13"/>
      <c r="C114" s="13"/>
      <c r="D114" s="13"/>
      <c r="E114" s="13"/>
      <c r="F114" s="13"/>
      <c r="G114" s="13"/>
      <c r="H114" s="13"/>
      <c r="I114" s="19"/>
      <c r="J114" s="19"/>
      <c r="K114" s="13"/>
    </row>
    <row r="115" spans="1:11" s="14" customFormat="1" ht="12.75" x14ac:dyDescent="0.2">
      <c r="B115" s="15" t="s">
        <v>67</v>
      </c>
      <c r="I115" s="16">
        <f>+I97+I109</f>
        <v>109258042.55000003</v>
      </c>
      <c r="J115" s="16">
        <f>+J97+J109</f>
        <v>85979578.73999998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7"/>
      <c r="K117" s="13"/>
    </row>
    <row r="118" spans="1:1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s="6" customFormat="1" ht="12" x14ac:dyDescent="0.2">
      <c r="D121" s="25" t="s">
        <v>68</v>
      </c>
      <c r="E121" s="25"/>
      <c r="F121" s="25"/>
      <c r="H121" s="25" t="s">
        <v>69</v>
      </c>
      <c r="I121" s="25"/>
      <c r="J121" s="20"/>
    </row>
    <row r="122" spans="1:11" s="6" customFormat="1" ht="12" x14ac:dyDescent="0.2">
      <c r="D122" s="21"/>
      <c r="E122" s="21"/>
      <c r="F122" s="21"/>
      <c r="H122" s="21"/>
      <c r="I122" s="21"/>
      <c r="J122" s="21"/>
    </row>
    <row r="123" spans="1:11" s="6" customFormat="1" ht="12" x14ac:dyDescent="0.2"/>
    <row r="124" spans="1:11" s="6" customFormat="1" ht="12" x14ac:dyDescent="0.2">
      <c r="D124" s="22"/>
      <c r="E124" s="22"/>
      <c r="F124" s="22"/>
      <c r="H124" s="22"/>
      <c r="I124" s="22"/>
    </row>
    <row r="125" spans="1:11" s="6" customFormat="1" ht="12" x14ac:dyDescent="0.2">
      <c r="D125" s="6" t="s">
        <v>70</v>
      </c>
      <c r="H125" s="6" t="s">
        <v>71</v>
      </c>
    </row>
    <row r="126" spans="1:11" s="6" customFormat="1" ht="12" x14ac:dyDescent="0.2"/>
    <row r="127" spans="1:11" s="6" customFormat="1" ht="12" x14ac:dyDescent="0.2"/>
    <row r="128" spans="1:11" s="6" customFormat="1" ht="12" x14ac:dyDescent="0.2"/>
    <row r="129" spans="2:11" s="6" customFormat="1" ht="12" x14ac:dyDescent="0.2"/>
    <row r="130" spans="2:11" s="6" customFormat="1" ht="12" x14ac:dyDescent="0.2">
      <c r="F130" s="25" t="s">
        <v>72</v>
      </c>
      <c r="G130" s="25"/>
      <c r="H130" s="25"/>
    </row>
    <row r="131" spans="2:11" s="6" customFormat="1" ht="12" x14ac:dyDescent="0.2"/>
    <row r="132" spans="2:11" s="6" customFormat="1" ht="12" x14ac:dyDescent="0.2">
      <c r="F132" s="22"/>
      <c r="G132" s="22"/>
      <c r="H132" s="22"/>
    </row>
    <row r="133" spans="2:11" s="6" customFormat="1" ht="12" x14ac:dyDescent="0.2">
      <c r="F133" s="6" t="s">
        <v>73</v>
      </c>
    </row>
    <row r="134" spans="2:11" s="6" customFormat="1" ht="12" x14ac:dyDescent="0.2"/>
    <row r="135" spans="2:11" s="6" customFormat="1" ht="12" x14ac:dyDescent="0.2"/>
    <row r="136" spans="2:11" s="6" customFormat="1" ht="12" x14ac:dyDescent="0.2"/>
    <row r="138" spans="2:11" ht="56.25" customHeight="1" x14ac:dyDescent="0.2">
      <c r="B138" s="26" t="s">
        <v>46</v>
      </c>
      <c r="C138" s="26"/>
      <c r="D138" s="26"/>
      <c r="E138" s="26"/>
      <c r="F138" s="26"/>
      <c r="G138" s="26"/>
      <c r="H138" s="26"/>
      <c r="I138" s="26"/>
      <c r="J138" s="26"/>
      <c r="K138" s="26"/>
    </row>
  </sheetData>
  <mergeCells count="9">
    <mergeCell ref="F130:H130"/>
    <mergeCell ref="B138:K138"/>
    <mergeCell ref="C2:K2"/>
    <mergeCell ref="B10:K10"/>
    <mergeCell ref="B69:K69"/>
    <mergeCell ref="C70:K70"/>
    <mergeCell ref="B78:K78"/>
    <mergeCell ref="D121:F121"/>
    <mergeCell ref="H121:I121"/>
  </mergeCells>
  <pageMargins left="0.19685039370078741" right="0.19685039370078741" top="0" bottom="0" header="0.15748031496062992" footer="0.15748031496062992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topLeftCell="B1" zoomScale="80" zoomScaleNormal="80" workbookViewId="0">
      <selection activeCell="H94" sqref="H94"/>
    </sheetView>
  </sheetViews>
  <sheetFormatPr baseColWidth="10" defaultColWidth="11.42578125" defaultRowHeight="14.25" x14ac:dyDescent="0.2"/>
  <cols>
    <col min="1" max="1" width="1.5703125" style="9" customWidth="1"/>
    <col min="2" max="2" width="1.85546875" style="9" customWidth="1"/>
    <col min="3" max="3" width="10" style="9" customWidth="1"/>
    <col min="4" max="7" width="11.42578125" style="9"/>
    <col min="8" max="8" width="17.28515625" style="9" customWidth="1"/>
    <col min="9" max="10" width="14.28515625" style="9" customWidth="1"/>
    <col min="11" max="11" width="11.42578125" style="9"/>
    <col min="12" max="12" width="2.85546875" style="9" customWidth="1"/>
    <col min="13" max="16384" width="11.42578125" style="9"/>
  </cols>
  <sheetData>
    <row r="2" spans="2:12" s="1" customFormat="1" ht="15" customHeight="1" x14ac:dyDescent="0.2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"/>
    </row>
    <row r="3" spans="2:12" s="1" customFormat="1" ht="15" x14ac:dyDescent="0.2"/>
    <row r="4" spans="2:12" s="1" customFormat="1" ht="15" x14ac:dyDescent="0.2">
      <c r="B4" s="1" t="s">
        <v>1</v>
      </c>
      <c r="D4" s="1" t="s">
        <v>2</v>
      </c>
      <c r="I4" s="1" t="s">
        <v>3</v>
      </c>
      <c r="J4" s="1" t="s">
        <v>4</v>
      </c>
    </row>
    <row r="5" spans="2:12" s="1" customFormat="1" ht="15" x14ac:dyDescent="0.2">
      <c r="B5" s="1" t="s">
        <v>5</v>
      </c>
      <c r="D5" s="1" t="s">
        <v>6</v>
      </c>
      <c r="I5" s="1" t="s">
        <v>7</v>
      </c>
      <c r="J5" s="1" t="s">
        <v>8</v>
      </c>
    </row>
    <row r="6" spans="2:12" s="1" customFormat="1" ht="15" x14ac:dyDescent="0.2"/>
    <row r="7" spans="2:12" s="1" customFormat="1" ht="15" x14ac:dyDescent="0.2">
      <c r="J7" s="3" t="s">
        <v>9</v>
      </c>
      <c r="K7" s="1">
        <v>1</v>
      </c>
    </row>
    <row r="8" spans="2:12" s="1" customFormat="1" ht="15" x14ac:dyDescent="0.2"/>
    <row r="10" spans="2:12" s="5" customFormat="1" ht="16.5" customHeight="1" x14ac:dyDescent="0.3">
      <c r="B10" s="28" t="s">
        <v>74</v>
      </c>
      <c r="C10" s="28"/>
      <c r="D10" s="28"/>
      <c r="E10" s="28"/>
      <c r="F10" s="28"/>
      <c r="G10" s="28"/>
      <c r="H10" s="28"/>
      <c r="I10" s="28"/>
      <c r="J10" s="28"/>
      <c r="K10" s="28"/>
      <c r="L10" s="4"/>
    </row>
    <row r="13" spans="2:12" s="1" customFormat="1" ht="15" x14ac:dyDescent="0.2">
      <c r="D13" s="1" t="s">
        <v>11</v>
      </c>
      <c r="I13" s="6">
        <v>2018</v>
      </c>
      <c r="J13" s="6">
        <v>2017</v>
      </c>
    </row>
    <row r="14" spans="2:12" ht="11.2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7" spans="3:11" s="6" customFormat="1" ht="12" x14ac:dyDescent="0.2">
      <c r="C17" s="6" t="s">
        <v>12</v>
      </c>
    </row>
    <row r="18" spans="3:11" s="6" customFormat="1" ht="12" x14ac:dyDescent="0.2"/>
    <row r="19" spans="3:11" s="6" customFormat="1" ht="12" x14ac:dyDescent="0.2">
      <c r="C19" s="6" t="s">
        <v>13</v>
      </c>
      <c r="I19" s="10">
        <v>0</v>
      </c>
      <c r="J19" s="10">
        <v>0</v>
      </c>
    </row>
    <row r="20" spans="3:11" s="6" customFormat="1" ht="12" x14ac:dyDescent="0.2">
      <c r="C20" s="6" t="s">
        <v>14</v>
      </c>
      <c r="I20" s="10">
        <f>+[1]BAL.AGO!$F$15</f>
        <v>37900</v>
      </c>
      <c r="J20" s="10">
        <v>0</v>
      </c>
      <c r="K20" s="23"/>
    </row>
    <row r="21" spans="3:11" s="6" customFormat="1" ht="12" x14ac:dyDescent="0.2">
      <c r="C21" s="6" t="s">
        <v>15</v>
      </c>
      <c r="I21" s="10">
        <f>+[1]BAL.AGO!$F$17</f>
        <v>38678463.079999998</v>
      </c>
      <c r="J21" s="10">
        <v>17711804.710000008</v>
      </c>
    </row>
    <row r="22" spans="3:11" s="6" customFormat="1" ht="12" x14ac:dyDescent="0.2">
      <c r="C22" s="6" t="s">
        <v>16</v>
      </c>
      <c r="I22" s="10">
        <v>0</v>
      </c>
      <c r="J22" s="10">
        <v>0</v>
      </c>
    </row>
    <row r="23" spans="3:11" s="6" customFormat="1" ht="12" x14ac:dyDescent="0.2">
      <c r="C23" s="6" t="s">
        <v>17</v>
      </c>
      <c r="I23" s="10">
        <f>+[1]BAL.AGO!$F$19</f>
        <v>4738120.9800000032</v>
      </c>
      <c r="J23" s="10">
        <v>6597859.9400000004</v>
      </c>
      <c r="K23" s="24"/>
    </row>
    <row r="24" spans="3:11" s="6" customFormat="1" ht="12" x14ac:dyDescent="0.2">
      <c r="C24" s="6" t="s">
        <v>18</v>
      </c>
      <c r="I24" s="10">
        <v>0</v>
      </c>
      <c r="J24" s="10">
        <v>0</v>
      </c>
    </row>
    <row r="25" spans="3:11" s="6" customFormat="1" ht="12" x14ac:dyDescent="0.2">
      <c r="C25" s="6" t="s">
        <v>19</v>
      </c>
      <c r="I25" s="10">
        <v>0</v>
      </c>
      <c r="J25" s="10">
        <v>0</v>
      </c>
    </row>
    <row r="26" spans="3:11" s="6" customFormat="1" ht="12" x14ac:dyDescent="0.2">
      <c r="C26" s="6" t="s">
        <v>20</v>
      </c>
      <c r="I26" s="10">
        <v>0</v>
      </c>
      <c r="J26" s="10">
        <v>0</v>
      </c>
    </row>
    <row r="27" spans="3:11" s="6" customFormat="1" ht="12" x14ac:dyDescent="0.2">
      <c r="C27" s="6" t="s">
        <v>21</v>
      </c>
      <c r="I27" s="10">
        <f>+[1]BAL.AGO!$F$21</f>
        <v>9500.0000000000036</v>
      </c>
      <c r="J27" s="10">
        <v>0</v>
      </c>
    </row>
    <row r="28" spans="3:11" s="6" customFormat="1" ht="12" x14ac:dyDescent="0.2">
      <c r="C28" s="6" t="s">
        <v>22</v>
      </c>
      <c r="I28" s="10">
        <v>0</v>
      </c>
      <c r="J28" s="10">
        <v>0</v>
      </c>
    </row>
    <row r="29" spans="3:11" s="6" customFormat="1" ht="12" x14ac:dyDescent="0.2">
      <c r="C29" s="6" t="s">
        <v>23</v>
      </c>
      <c r="I29" s="10">
        <v>0</v>
      </c>
      <c r="J29" s="10">
        <v>0</v>
      </c>
    </row>
    <row r="30" spans="3:11" s="6" customFormat="1" ht="12" x14ac:dyDescent="0.2">
      <c r="C30" s="6" t="s">
        <v>24</v>
      </c>
      <c r="I30" s="10">
        <v>0</v>
      </c>
      <c r="J30" s="10">
        <v>0</v>
      </c>
    </row>
    <row r="31" spans="3:11" s="6" customFormat="1" ht="12" x14ac:dyDescent="0.2">
      <c r="C31" s="6" t="s">
        <v>25</v>
      </c>
      <c r="I31" s="10">
        <v>0</v>
      </c>
      <c r="J31" s="10">
        <v>0</v>
      </c>
    </row>
    <row r="32" spans="3:11" s="6" customFormat="1" ht="12" x14ac:dyDescent="0.2">
      <c r="C32" s="6" t="s">
        <v>26</v>
      </c>
      <c r="I32" s="10">
        <v>0</v>
      </c>
      <c r="J32" s="10">
        <v>0</v>
      </c>
    </row>
    <row r="33" spans="2:12" s="6" customFormat="1" ht="12" x14ac:dyDescent="0.2">
      <c r="C33" s="6" t="s">
        <v>27</v>
      </c>
      <c r="I33" s="10">
        <v>0</v>
      </c>
      <c r="J33" s="10">
        <v>0</v>
      </c>
    </row>
    <row r="34" spans="2:12" s="6" customFormat="1" ht="12" x14ac:dyDescent="0.2">
      <c r="C34" s="6" t="s">
        <v>28</v>
      </c>
      <c r="I34" s="10">
        <f>SUM(I19:I33)</f>
        <v>43463984.060000002</v>
      </c>
      <c r="J34" s="10">
        <f>SUM(J19:J33)</f>
        <v>24309664.65000001</v>
      </c>
    </row>
    <row r="35" spans="2:12" s="13" customFormat="1" ht="11.2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2:12" s="13" customFormat="1" ht="11.25" x14ac:dyDescent="0.2"/>
    <row r="37" spans="2:12" s="13" customFormat="1" ht="11.25" x14ac:dyDescent="0.2"/>
    <row r="38" spans="2:12" s="6" customFormat="1" ht="12" x14ac:dyDescent="0.2">
      <c r="C38" s="6" t="s">
        <v>29</v>
      </c>
    </row>
    <row r="39" spans="2:12" s="6" customFormat="1" ht="12" x14ac:dyDescent="0.2"/>
    <row r="40" spans="2:12" s="6" customFormat="1" ht="12" x14ac:dyDescent="0.2">
      <c r="C40" s="6" t="s">
        <v>30</v>
      </c>
      <c r="I40" s="10">
        <f>+[1]BAL.AGO!$F$27</f>
        <v>4849795.87</v>
      </c>
      <c r="J40" s="10">
        <v>4849795.87</v>
      </c>
    </row>
    <row r="41" spans="2:12" s="6" customFormat="1" ht="12" x14ac:dyDescent="0.2">
      <c r="C41" s="6" t="s">
        <v>31</v>
      </c>
      <c r="I41" s="10">
        <f>+[1]BAL.AGO!$F$29</f>
        <v>22595733.550000001</v>
      </c>
      <c r="J41" s="10">
        <v>22595733.550000001</v>
      </c>
    </row>
    <row r="42" spans="2:12" s="6" customFormat="1" ht="12" x14ac:dyDescent="0.2">
      <c r="C42" s="6" t="s">
        <v>32</v>
      </c>
      <c r="I42" s="10">
        <f>+[1]BAL.AGO!$F$31</f>
        <v>2654393.89</v>
      </c>
      <c r="J42" s="10">
        <v>2442643.2399999998</v>
      </c>
    </row>
    <row r="43" spans="2:12" s="6" customFormat="1" ht="12" x14ac:dyDescent="0.2">
      <c r="C43" s="6" t="s">
        <v>33</v>
      </c>
      <c r="I43" s="10">
        <f>+[1]BAL.AGO!$F$33</f>
        <v>7828351.0699999994</v>
      </c>
      <c r="J43" s="10">
        <v>7345156.3499999996</v>
      </c>
    </row>
    <row r="44" spans="2:12" s="6" customFormat="1" ht="12" x14ac:dyDescent="0.2">
      <c r="C44" s="6" t="s">
        <v>34</v>
      </c>
      <c r="I44" s="10">
        <f>+[1]BAL.AGO!$F$35</f>
        <v>23665904.620000001</v>
      </c>
      <c r="J44" s="10">
        <v>21838960.620000001</v>
      </c>
    </row>
    <row r="45" spans="2:12" s="6" customFormat="1" ht="12" x14ac:dyDescent="0.2">
      <c r="C45" s="6" t="s">
        <v>35</v>
      </c>
      <c r="I45" s="10">
        <f>+[1]BAL.AGO!$F$37</f>
        <v>3298625.39</v>
      </c>
      <c r="J45" s="10">
        <v>2340336.6400000001</v>
      </c>
    </row>
    <row r="46" spans="2:12" s="6" customFormat="1" ht="12" x14ac:dyDescent="0.2">
      <c r="C46" s="6" t="s">
        <v>36</v>
      </c>
      <c r="I46" s="10">
        <f>+[1]BAL.AGO!$F$39</f>
        <v>299488.62</v>
      </c>
      <c r="J46" s="10">
        <v>257287.82</v>
      </c>
    </row>
    <row r="47" spans="2:12" s="6" customFormat="1" ht="12" x14ac:dyDescent="0.2">
      <c r="C47" s="6" t="s">
        <v>37</v>
      </c>
      <c r="I47" s="10">
        <v>0</v>
      </c>
      <c r="J47" s="10">
        <v>0</v>
      </c>
    </row>
    <row r="48" spans="2:12" s="6" customFormat="1" ht="12" x14ac:dyDescent="0.2">
      <c r="C48" s="6" t="s">
        <v>38</v>
      </c>
      <c r="I48" s="10">
        <v>0</v>
      </c>
      <c r="J48" s="10">
        <v>0</v>
      </c>
    </row>
    <row r="49" spans="2:13" s="6" customFormat="1" ht="12" x14ac:dyDescent="0.2">
      <c r="C49" s="6" t="s">
        <v>39</v>
      </c>
      <c r="I49" s="10">
        <v>0</v>
      </c>
      <c r="J49" s="10">
        <v>0</v>
      </c>
    </row>
    <row r="50" spans="2:13" s="6" customFormat="1" ht="12" x14ac:dyDescent="0.2">
      <c r="C50" s="6" t="s">
        <v>40</v>
      </c>
      <c r="I50" s="10">
        <f>SUM(I40:I49)</f>
        <v>65192293.009999998</v>
      </c>
      <c r="J50" s="10">
        <f>SUM(J40:J49)</f>
        <v>61669914.089999996</v>
      </c>
      <c r="M50" s="24"/>
    </row>
    <row r="51" spans="2:13" s="13" customFormat="1" ht="11.2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2:13" s="13" customFormat="1" ht="11.25" x14ac:dyDescent="0.2"/>
    <row r="53" spans="2:13" s="13" customFormat="1" ht="11.25" x14ac:dyDescent="0.2"/>
    <row r="54" spans="2:13" s="6" customFormat="1" ht="12" x14ac:dyDescent="0.2">
      <c r="C54" s="6" t="s">
        <v>41</v>
      </c>
    </row>
    <row r="55" spans="2:13" s="6" customFormat="1" ht="12" x14ac:dyDescent="0.2"/>
    <row r="56" spans="2:13" s="6" customFormat="1" ht="12" x14ac:dyDescent="0.2">
      <c r="C56" s="6" t="s">
        <v>42</v>
      </c>
      <c r="I56" s="10">
        <v>0</v>
      </c>
      <c r="J56" s="10">
        <v>0</v>
      </c>
    </row>
    <row r="57" spans="2:13" s="6" customFormat="1" ht="12" x14ac:dyDescent="0.2">
      <c r="C57" s="6" t="s">
        <v>43</v>
      </c>
      <c r="I57" s="10">
        <v>0</v>
      </c>
      <c r="J57" s="10">
        <v>0</v>
      </c>
    </row>
    <row r="58" spans="2:13" s="6" customFormat="1" ht="12" x14ac:dyDescent="0.2">
      <c r="C58" s="6" t="s">
        <v>44</v>
      </c>
      <c r="I58" s="10">
        <v>0</v>
      </c>
      <c r="J58" s="10">
        <v>0</v>
      </c>
    </row>
    <row r="59" spans="2:13" s="13" customFormat="1" ht="11.2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3" spans="2:13" s="14" customFormat="1" ht="12.75" x14ac:dyDescent="0.2"/>
    <row r="64" spans="2:13" ht="11.25" customHeight="1" x14ac:dyDescent="0.2">
      <c r="B64" s="15" t="s">
        <v>45</v>
      </c>
      <c r="C64" s="14"/>
      <c r="D64" s="14"/>
      <c r="E64" s="14"/>
      <c r="F64" s="14"/>
      <c r="G64" s="14"/>
      <c r="H64" s="14"/>
      <c r="I64" s="16">
        <f>+I34+I50</f>
        <v>108656277.06999999</v>
      </c>
      <c r="J64" s="16">
        <f>+J34+J50</f>
        <v>85979578.74000001</v>
      </c>
      <c r="K64" s="14"/>
      <c r="L64" s="8"/>
    </row>
    <row r="65" spans="2:14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4" x14ac:dyDescent="0.2">
      <c r="I66" s="17"/>
    </row>
    <row r="67" spans="2:14" x14ac:dyDescent="0.2">
      <c r="I67" s="17"/>
    </row>
    <row r="69" spans="2:14" ht="56.25" customHeight="1" x14ac:dyDescent="0.2">
      <c r="B69" s="26" t="s">
        <v>46</v>
      </c>
      <c r="C69" s="26"/>
      <c r="D69" s="26"/>
      <c r="E69" s="26"/>
      <c r="F69" s="26"/>
      <c r="G69" s="26"/>
      <c r="H69" s="26"/>
      <c r="I69" s="26"/>
      <c r="J69" s="26"/>
      <c r="K69" s="26"/>
    </row>
    <row r="70" spans="2:14" s="1" customFormat="1" ht="15" customHeight="1" x14ac:dyDescent="0.2">
      <c r="C70" s="27" t="s">
        <v>0</v>
      </c>
      <c r="D70" s="27"/>
      <c r="E70" s="27"/>
      <c r="F70" s="27"/>
      <c r="G70" s="27"/>
      <c r="H70" s="27"/>
      <c r="I70" s="27"/>
      <c r="J70" s="27"/>
      <c r="K70" s="27"/>
      <c r="L70" s="2"/>
    </row>
    <row r="71" spans="2:14" s="1" customFormat="1" ht="15" x14ac:dyDescent="0.2"/>
    <row r="72" spans="2:14" s="1" customFormat="1" ht="15" x14ac:dyDescent="0.2">
      <c r="B72" s="1" t="s">
        <v>1</v>
      </c>
      <c r="D72" s="1" t="s">
        <v>2</v>
      </c>
      <c r="I72" s="1" t="s">
        <v>3</v>
      </c>
      <c r="J72" s="1" t="s">
        <v>4</v>
      </c>
    </row>
    <row r="73" spans="2:14" s="1" customFormat="1" ht="15" x14ac:dyDescent="0.2">
      <c r="B73" s="1" t="s">
        <v>5</v>
      </c>
      <c r="D73" s="1" t="s">
        <v>6</v>
      </c>
      <c r="I73" s="1" t="s">
        <v>7</v>
      </c>
      <c r="J73" s="1" t="s">
        <v>8</v>
      </c>
    </row>
    <row r="74" spans="2:14" s="1" customFormat="1" ht="15" x14ac:dyDescent="0.2"/>
    <row r="75" spans="2:14" s="1" customFormat="1" ht="15" x14ac:dyDescent="0.2">
      <c r="J75" s="3" t="s">
        <v>9</v>
      </c>
      <c r="K75" s="1">
        <v>2</v>
      </c>
    </row>
    <row r="76" spans="2:14" s="1" customFormat="1" ht="15" x14ac:dyDescent="0.2"/>
    <row r="78" spans="2:14" s="5" customFormat="1" ht="16.5" customHeight="1" x14ac:dyDescent="0.3">
      <c r="B78" s="28" t="s">
        <v>74</v>
      </c>
      <c r="C78" s="28"/>
      <c r="D78" s="28"/>
      <c r="E78" s="28"/>
      <c r="F78" s="28"/>
      <c r="G78" s="28"/>
      <c r="H78" s="28"/>
      <c r="I78" s="28"/>
      <c r="J78" s="28"/>
      <c r="K78" s="28"/>
      <c r="L78" s="4"/>
      <c r="N78" s="9"/>
    </row>
    <row r="81" spans="2:11" s="1" customFormat="1" ht="15" x14ac:dyDescent="0.2">
      <c r="D81" s="1" t="s">
        <v>47</v>
      </c>
      <c r="I81" s="6">
        <v>2018</v>
      </c>
      <c r="J81" s="6">
        <v>2017</v>
      </c>
    </row>
    <row r="82" spans="2:1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</row>
    <row r="84" spans="2:11" s="6" customFormat="1" x14ac:dyDescent="0.2">
      <c r="C84" s="6" t="s">
        <v>48</v>
      </c>
      <c r="J84" s="9"/>
    </row>
    <row r="85" spans="2:11" s="6" customFormat="1" ht="7.5" customHeight="1" x14ac:dyDescent="0.2"/>
    <row r="86" spans="2:11" s="6" customFormat="1" ht="11.25" customHeight="1" x14ac:dyDescent="0.2">
      <c r="C86" s="6" t="s">
        <v>49</v>
      </c>
      <c r="I86" s="10">
        <f>-[1]BAL.AGO!$F$43</f>
        <v>367389.78999999992</v>
      </c>
      <c r="J86" s="10">
        <v>1369188.9000000011</v>
      </c>
    </row>
    <row r="87" spans="2:11" s="6" customFormat="1" ht="11.25" customHeight="1" x14ac:dyDescent="0.2">
      <c r="C87" s="6" t="s">
        <v>50</v>
      </c>
      <c r="I87" s="10">
        <f>-[1]BAL.AGO!$F$45</f>
        <v>500947.68000000011</v>
      </c>
      <c r="J87" s="10">
        <v>1694393.19</v>
      </c>
    </row>
    <row r="88" spans="2:11" s="6" customFormat="1" ht="11.25" customHeight="1" x14ac:dyDescent="0.2">
      <c r="C88" s="6" t="s">
        <v>51</v>
      </c>
      <c r="I88" s="10">
        <v>0</v>
      </c>
      <c r="J88" s="10">
        <v>0</v>
      </c>
    </row>
    <row r="89" spans="2:11" s="6" customFormat="1" ht="11.25" customHeight="1" x14ac:dyDescent="0.2">
      <c r="C89" s="6" t="s">
        <v>52</v>
      </c>
      <c r="I89" s="10">
        <f>-[1]BAL.AGO!$F$47</f>
        <v>2864713.3999999994</v>
      </c>
      <c r="J89" s="10">
        <v>348299.09000000049</v>
      </c>
    </row>
    <row r="90" spans="2:11" s="6" customFormat="1" ht="11.25" customHeight="1" x14ac:dyDescent="0.2">
      <c r="C90" s="6" t="s">
        <v>53</v>
      </c>
      <c r="I90" s="10">
        <v>0</v>
      </c>
      <c r="J90" s="10">
        <v>0</v>
      </c>
    </row>
    <row r="91" spans="2:11" s="6" customFormat="1" ht="11.25" customHeight="1" x14ac:dyDescent="0.2">
      <c r="C91" s="6" t="s">
        <v>54</v>
      </c>
      <c r="I91" s="10">
        <v>0</v>
      </c>
      <c r="J91" s="10">
        <v>0</v>
      </c>
    </row>
    <row r="92" spans="2:11" s="6" customFormat="1" ht="11.25" customHeight="1" x14ac:dyDescent="0.2">
      <c r="C92" s="6" t="s">
        <v>55</v>
      </c>
      <c r="I92" s="10">
        <v>0</v>
      </c>
      <c r="J92" s="10">
        <v>0</v>
      </c>
    </row>
    <row r="93" spans="2:11" s="6" customFormat="1" ht="11.25" customHeight="1" x14ac:dyDescent="0.2">
      <c r="C93" s="6" t="s">
        <v>56</v>
      </c>
      <c r="I93" s="10">
        <f>-[1]BAL.AGO!$F$51</f>
        <v>5000</v>
      </c>
      <c r="J93" s="10">
        <v>159130.68999999992</v>
      </c>
    </row>
    <row r="94" spans="2:11" s="6" customFormat="1" ht="11.25" customHeight="1" x14ac:dyDescent="0.2">
      <c r="C94" s="6" t="s">
        <v>57</v>
      </c>
      <c r="I94" s="10">
        <v>0</v>
      </c>
      <c r="J94" s="10">
        <v>0</v>
      </c>
    </row>
    <row r="95" spans="2:11" s="6" customFormat="1" ht="11.25" customHeight="1" x14ac:dyDescent="0.2">
      <c r="C95" s="6" t="s">
        <v>58</v>
      </c>
      <c r="I95" s="10">
        <v>0</v>
      </c>
      <c r="J95" s="10">
        <v>0</v>
      </c>
    </row>
    <row r="96" spans="2:11" s="6" customFormat="1" ht="11.25" customHeight="1" x14ac:dyDescent="0.2">
      <c r="C96" s="6" t="s">
        <v>59</v>
      </c>
      <c r="I96" s="10">
        <v>0</v>
      </c>
      <c r="J96" s="10">
        <v>0</v>
      </c>
    </row>
    <row r="97" spans="1:11" s="6" customFormat="1" ht="11.25" customHeight="1" x14ac:dyDescent="0.2">
      <c r="C97" s="6" t="s">
        <v>60</v>
      </c>
      <c r="I97" s="10">
        <f>SUM(I86:I96)</f>
        <v>3738050.8699999992</v>
      </c>
      <c r="J97" s="10">
        <f>SUM(J86:J96)</f>
        <v>3571011.870000001</v>
      </c>
    </row>
    <row r="98" spans="1:11" ht="8.25" customHeight="1" x14ac:dyDescent="0.2">
      <c r="A98" s="13"/>
      <c r="B98" s="11"/>
      <c r="C98" s="11"/>
      <c r="D98" s="11"/>
      <c r="E98" s="11"/>
      <c r="F98" s="11"/>
      <c r="G98" s="11"/>
      <c r="H98" s="11"/>
      <c r="I98" s="18"/>
      <c r="J98" s="18"/>
      <c r="K98" s="11"/>
    </row>
    <row r="99" spans="1:11" x14ac:dyDescent="0.2">
      <c r="A99" s="13"/>
      <c r="B99" s="13"/>
      <c r="C99" s="13"/>
      <c r="D99" s="13"/>
      <c r="E99" s="13"/>
      <c r="F99" s="13"/>
      <c r="G99" s="13"/>
      <c r="H99" s="13"/>
      <c r="I99" s="19"/>
      <c r="J99" s="19"/>
      <c r="K99" s="13"/>
    </row>
    <row r="100" spans="1:11" ht="20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9"/>
      <c r="J100" s="19"/>
      <c r="K100" s="13"/>
    </row>
    <row r="101" spans="1:11" s="6" customFormat="1" ht="12" x14ac:dyDescent="0.2">
      <c r="C101" s="6" t="s">
        <v>61</v>
      </c>
      <c r="I101" s="10"/>
      <c r="J101" s="10"/>
    </row>
    <row r="102" spans="1:11" s="6" customFormat="1" ht="12" x14ac:dyDescent="0.2">
      <c r="I102" s="10"/>
      <c r="J102" s="10"/>
    </row>
    <row r="103" spans="1:11" s="6" customFormat="1" ht="11.25" customHeight="1" x14ac:dyDescent="0.2">
      <c r="C103" s="6" t="s">
        <v>62</v>
      </c>
      <c r="I103" s="10">
        <f>-[1]BAL.AGO!$F$59</f>
        <v>65192293.010000005</v>
      </c>
      <c r="J103" s="10">
        <v>61669914.090000004</v>
      </c>
    </row>
    <row r="104" spans="1:11" s="6" customFormat="1" ht="11.25" customHeight="1" x14ac:dyDescent="0.2">
      <c r="C104" s="6" t="s">
        <v>63</v>
      </c>
      <c r="I104" s="10">
        <v>0</v>
      </c>
      <c r="J104" s="10">
        <v>0</v>
      </c>
    </row>
    <row r="105" spans="1:11" s="6" customFormat="1" ht="11.25" customHeight="1" x14ac:dyDescent="0.2">
      <c r="C105" s="6" t="s">
        <v>64</v>
      </c>
      <c r="I105" s="10">
        <v>0</v>
      </c>
      <c r="J105" s="10">
        <v>0</v>
      </c>
    </row>
    <row r="106" spans="1:11" s="6" customFormat="1" ht="11.25" customHeight="1" x14ac:dyDescent="0.2">
      <c r="C106" s="6" t="s">
        <v>63</v>
      </c>
      <c r="I106" s="10">
        <v>0</v>
      </c>
      <c r="J106" s="10">
        <v>0</v>
      </c>
    </row>
    <row r="107" spans="1:11" s="6" customFormat="1" ht="11.25" customHeight="1" x14ac:dyDescent="0.2">
      <c r="C107" s="6" t="s">
        <v>63</v>
      </c>
      <c r="I107" s="10">
        <f>-[1]BAL.AGO!$F$61</f>
        <v>6201525.5000000037</v>
      </c>
      <c r="J107" s="10">
        <v>314188.75999999885</v>
      </c>
    </row>
    <row r="108" spans="1:11" s="6" customFormat="1" ht="11.25" customHeight="1" x14ac:dyDescent="0.2">
      <c r="C108" s="6" t="s">
        <v>65</v>
      </c>
      <c r="I108" s="10">
        <f>+[2]AGO!$G$166</f>
        <v>33524407.689999998</v>
      </c>
      <c r="J108" s="10">
        <v>20424464.019999981</v>
      </c>
    </row>
    <row r="109" spans="1:11" s="6" customFormat="1" ht="11.25" customHeight="1" x14ac:dyDescent="0.2">
      <c r="C109" s="6" t="s">
        <v>66</v>
      </c>
      <c r="I109" s="10">
        <f>SUM(I103:I108)</f>
        <v>104918226.2</v>
      </c>
      <c r="J109" s="10">
        <f>SUM(J103:J108)</f>
        <v>82408566.869999975</v>
      </c>
    </row>
    <row r="110" spans="1:11" ht="9" customHeight="1" x14ac:dyDescent="0.2">
      <c r="A110" s="13"/>
      <c r="B110" s="11"/>
      <c r="C110" s="11"/>
      <c r="D110" s="11"/>
      <c r="E110" s="11"/>
      <c r="F110" s="11"/>
      <c r="G110" s="11"/>
      <c r="H110" s="11"/>
      <c r="I110" s="18"/>
      <c r="J110" s="18"/>
      <c r="K110" s="11"/>
    </row>
    <row r="111" spans="1:11" x14ac:dyDescent="0.2">
      <c r="A111" s="13"/>
      <c r="B111" s="13"/>
      <c r="C111" s="13"/>
      <c r="D111" s="13"/>
      <c r="E111" s="13"/>
      <c r="F111" s="13"/>
      <c r="G111" s="13"/>
      <c r="H111" s="13"/>
      <c r="I111" s="19"/>
      <c r="J111" s="19"/>
      <c r="K111" s="13"/>
    </row>
    <row r="112" spans="1:11" x14ac:dyDescent="0.2">
      <c r="A112" s="13"/>
      <c r="B112" s="13"/>
      <c r="C112" s="13"/>
      <c r="D112" s="13"/>
      <c r="E112" s="13"/>
      <c r="F112" s="13"/>
      <c r="G112" s="13"/>
      <c r="H112" s="13"/>
      <c r="I112" s="19"/>
      <c r="J112" s="19"/>
      <c r="K112" s="13"/>
    </row>
    <row r="113" spans="1:11" x14ac:dyDescent="0.2">
      <c r="A113" s="13"/>
      <c r="B113" s="13"/>
      <c r="C113" s="13"/>
      <c r="D113" s="13"/>
      <c r="E113" s="13"/>
      <c r="F113" s="13"/>
      <c r="G113" s="13"/>
      <c r="H113" s="13"/>
      <c r="I113" s="19"/>
      <c r="J113" s="19"/>
      <c r="K113" s="13"/>
    </row>
    <row r="114" spans="1:11" x14ac:dyDescent="0.2">
      <c r="A114" s="13"/>
      <c r="B114" s="13"/>
      <c r="C114" s="13"/>
      <c r="D114" s="13"/>
      <c r="E114" s="13"/>
      <c r="F114" s="13"/>
      <c r="G114" s="13"/>
      <c r="H114" s="13"/>
      <c r="I114" s="19"/>
      <c r="J114" s="19"/>
      <c r="K114" s="13"/>
    </row>
    <row r="115" spans="1:11" s="14" customFormat="1" ht="12.75" x14ac:dyDescent="0.2">
      <c r="B115" s="15" t="s">
        <v>67</v>
      </c>
      <c r="I115" s="16">
        <f>+I97+I109</f>
        <v>108656277.07000001</v>
      </c>
      <c r="J115" s="16">
        <f>+J97+J109</f>
        <v>85979578.73999998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7"/>
      <c r="K117" s="13"/>
    </row>
    <row r="118" spans="1:1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s="6" customFormat="1" ht="12" x14ac:dyDescent="0.2">
      <c r="D121" s="25" t="s">
        <v>68</v>
      </c>
      <c r="E121" s="25"/>
      <c r="F121" s="25"/>
      <c r="H121" s="25" t="s">
        <v>69</v>
      </c>
      <c r="I121" s="25"/>
      <c r="J121" s="20"/>
    </row>
    <row r="122" spans="1:11" s="6" customFormat="1" ht="12" x14ac:dyDescent="0.2">
      <c r="D122" s="21"/>
      <c r="E122" s="21"/>
      <c r="F122" s="21"/>
      <c r="H122" s="21"/>
      <c r="I122" s="21"/>
      <c r="J122" s="21"/>
    </row>
    <row r="123" spans="1:11" s="6" customFormat="1" ht="12" x14ac:dyDescent="0.2"/>
    <row r="124" spans="1:11" s="6" customFormat="1" ht="12" x14ac:dyDescent="0.2">
      <c r="D124" s="22"/>
      <c r="E124" s="22"/>
      <c r="F124" s="22"/>
      <c r="H124" s="22"/>
      <c r="I124" s="22"/>
    </row>
    <row r="125" spans="1:11" s="6" customFormat="1" ht="12" x14ac:dyDescent="0.2">
      <c r="D125" s="6" t="s">
        <v>70</v>
      </c>
      <c r="H125" s="6" t="s">
        <v>71</v>
      </c>
    </row>
    <row r="126" spans="1:11" s="6" customFormat="1" ht="12" x14ac:dyDescent="0.2"/>
    <row r="127" spans="1:11" s="6" customFormat="1" ht="12" x14ac:dyDescent="0.2"/>
    <row r="128" spans="1:11" s="6" customFormat="1" ht="12" x14ac:dyDescent="0.2"/>
    <row r="129" spans="2:11" s="6" customFormat="1" ht="12" x14ac:dyDescent="0.2"/>
    <row r="130" spans="2:11" s="6" customFormat="1" ht="12" x14ac:dyDescent="0.2">
      <c r="F130" s="25" t="s">
        <v>72</v>
      </c>
      <c r="G130" s="25"/>
      <c r="H130" s="25"/>
    </row>
    <row r="131" spans="2:11" s="6" customFormat="1" ht="12" x14ac:dyDescent="0.2"/>
    <row r="132" spans="2:11" s="6" customFormat="1" ht="12" x14ac:dyDescent="0.2">
      <c r="F132" s="22"/>
      <c r="G132" s="22"/>
      <c r="H132" s="22"/>
    </row>
    <row r="133" spans="2:11" s="6" customFormat="1" ht="12" x14ac:dyDescent="0.2">
      <c r="F133" s="6" t="s">
        <v>73</v>
      </c>
    </row>
    <row r="134" spans="2:11" s="6" customFormat="1" ht="12" x14ac:dyDescent="0.2"/>
    <row r="135" spans="2:11" s="6" customFormat="1" ht="12" x14ac:dyDescent="0.2"/>
    <row r="136" spans="2:11" s="6" customFormat="1" ht="12" x14ac:dyDescent="0.2"/>
    <row r="138" spans="2:11" ht="56.25" customHeight="1" x14ac:dyDescent="0.2">
      <c r="B138" s="26" t="s">
        <v>46</v>
      </c>
      <c r="C138" s="26"/>
      <c r="D138" s="26"/>
      <c r="E138" s="26"/>
      <c r="F138" s="26"/>
      <c r="G138" s="26"/>
      <c r="H138" s="26"/>
      <c r="I138" s="26"/>
      <c r="J138" s="26"/>
      <c r="K138" s="26"/>
    </row>
  </sheetData>
  <mergeCells count="9">
    <mergeCell ref="F130:H130"/>
    <mergeCell ref="B138:K138"/>
    <mergeCell ref="C2:K2"/>
    <mergeCell ref="B10:K10"/>
    <mergeCell ref="B69:K69"/>
    <mergeCell ref="C70:K70"/>
    <mergeCell ref="B78:K78"/>
    <mergeCell ref="D121:F121"/>
    <mergeCell ref="H121:I121"/>
  </mergeCells>
  <pageMargins left="0.19685039370078741" right="0.19685039370078741" top="0" bottom="0" header="0.15748031496062992" footer="0.15748031496062992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8"/>
  <sheetViews>
    <sheetView tabSelected="1" topLeftCell="B23" zoomScale="80" zoomScaleNormal="80" workbookViewId="0">
      <selection activeCell="G88" sqref="G88"/>
    </sheetView>
  </sheetViews>
  <sheetFormatPr baseColWidth="10" defaultColWidth="11.42578125" defaultRowHeight="14.25" x14ac:dyDescent="0.2"/>
  <cols>
    <col min="1" max="1" width="1.5703125" style="9" customWidth="1"/>
    <col min="2" max="2" width="1.85546875" style="9" customWidth="1"/>
    <col min="3" max="3" width="10" style="9" customWidth="1"/>
    <col min="4" max="7" width="11.42578125" style="9"/>
    <col min="8" max="8" width="17.28515625" style="9" customWidth="1"/>
    <col min="9" max="10" width="14.28515625" style="9" customWidth="1"/>
    <col min="11" max="11" width="11.42578125" style="9"/>
    <col min="12" max="12" width="2.85546875" style="9" customWidth="1"/>
    <col min="13" max="16384" width="11.42578125" style="9"/>
  </cols>
  <sheetData>
    <row r="2" spans="2:12" s="1" customFormat="1" ht="15" customHeight="1" x14ac:dyDescent="0.2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"/>
    </row>
    <row r="3" spans="2:12" s="1" customFormat="1" ht="15" x14ac:dyDescent="0.2"/>
    <row r="4" spans="2:12" s="1" customFormat="1" ht="15" x14ac:dyDescent="0.2">
      <c r="B4" s="1" t="s">
        <v>1</v>
      </c>
      <c r="D4" s="1" t="s">
        <v>2</v>
      </c>
      <c r="I4" s="1" t="s">
        <v>3</v>
      </c>
      <c r="J4" s="1" t="s">
        <v>4</v>
      </c>
    </row>
    <row r="5" spans="2:12" s="1" customFormat="1" ht="15" x14ac:dyDescent="0.2">
      <c r="B5" s="1" t="s">
        <v>5</v>
      </c>
      <c r="D5" s="1" t="s">
        <v>6</v>
      </c>
      <c r="I5" s="1" t="s">
        <v>7</v>
      </c>
      <c r="J5" s="1" t="s">
        <v>8</v>
      </c>
    </row>
    <row r="6" spans="2:12" s="1" customFormat="1" ht="15" x14ac:dyDescent="0.2"/>
    <row r="7" spans="2:12" s="1" customFormat="1" ht="15" x14ac:dyDescent="0.2">
      <c r="J7" s="3" t="s">
        <v>9</v>
      </c>
      <c r="K7" s="1">
        <v>1</v>
      </c>
    </row>
    <row r="8" spans="2:12" s="1" customFormat="1" ht="15" x14ac:dyDescent="0.2"/>
    <row r="10" spans="2:12" s="5" customFormat="1" ht="16.5" customHeight="1" x14ac:dyDescent="0.3">
      <c r="B10" s="28" t="s">
        <v>75</v>
      </c>
      <c r="C10" s="28"/>
      <c r="D10" s="28"/>
      <c r="E10" s="28"/>
      <c r="F10" s="28"/>
      <c r="G10" s="28"/>
      <c r="H10" s="28"/>
      <c r="I10" s="28"/>
      <c r="J10" s="28"/>
      <c r="K10" s="28"/>
      <c r="L10" s="4"/>
    </row>
    <row r="13" spans="2:12" s="1" customFormat="1" ht="15" x14ac:dyDescent="0.2">
      <c r="D13" s="1" t="s">
        <v>11</v>
      </c>
      <c r="I13" s="6">
        <v>2018</v>
      </c>
      <c r="J13" s="6">
        <v>2017</v>
      </c>
    </row>
    <row r="14" spans="2:12" ht="11.25" customHeight="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7" spans="3:11" s="6" customFormat="1" ht="12" x14ac:dyDescent="0.2">
      <c r="C17" s="6" t="s">
        <v>12</v>
      </c>
    </row>
    <row r="18" spans="3:11" s="6" customFormat="1" ht="12" x14ac:dyDescent="0.2"/>
    <row r="19" spans="3:11" s="6" customFormat="1" ht="12" x14ac:dyDescent="0.2">
      <c r="C19" s="6" t="s">
        <v>13</v>
      </c>
      <c r="I19" s="10">
        <v>0</v>
      </c>
      <c r="J19" s="10">
        <v>0</v>
      </c>
    </row>
    <row r="20" spans="3:11" s="6" customFormat="1" ht="12" x14ac:dyDescent="0.2">
      <c r="C20" s="6" t="s">
        <v>14</v>
      </c>
      <c r="I20" s="10">
        <f>+[1]BAL.SEP!$F$15</f>
        <v>37900</v>
      </c>
      <c r="J20" s="10">
        <v>0</v>
      </c>
      <c r="K20" s="23"/>
    </row>
    <row r="21" spans="3:11" s="6" customFormat="1" ht="12" x14ac:dyDescent="0.2">
      <c r="C21" s="6" t="s">
        <v>15</v>
      </c>
      <c r="I21" s="10">
        <f>+[1]BAL.SEP!$F$17</f>
        <v>40409370.919999994</v>
      </c>
      <c r="J21" s="10">
        <v>17711804.710000008</v>
      </c>
    </row>
    <row r="22" spans="3:11" s="6" customFormat="1" ht="12" x14ac:dyDescent="0.2">
      <c r="C22" s="6" t="s">
        <v>16</v>
      </c>
      <c r="I22" s="10">
        <v>0</v>
      </c>
      <c r="J22" s="10">
        <v>0</v>
      </c>
    </row>
    <row r="23" spans="3:11" s="6" customFormat="1" ht="12" x14ac:dyDescent="0.2">
      <c r="C23" s="6" t="s">
        <v>17</v>
      </c>
      <c r="I23" s="10">
        <f>+[1]BAL.SEP!$F$19</f>
        <v>3968234.9400000032</v>
      </c>
      <c r="J23" s="10">
        <v>6597859.9400000004</v>
      </c>
      <c r="K23" s="24"/>
    </row>
    <row r="24" spans="3:11" s="6" customFormat="1" ht="12" x14ac:dyDescent="0.2">
      <c r="C24" s="6" t="s">
        <v>18</v>
      </c>
      <c r="I24" s="10">
        <v>0</v>
      </c>
      <c r="J24" s="10">
        <v>0</v>
      </c>
    </row>
    <row r="25" spans="3:11" s="6" customFormat="1" ht="12" x14ac:dyDescent="0.2">
      <c r="C25" s="6" t="s">
        <v>19</v>
      </c>
      <c r="I25" s="10">
        <v>0</v>
      </c>
      <c r="J25" s="10">
        <v>0</v>
      </c>
    </row>
    <row r="26" spans="3:11" s="6" customFormat="1" ht="12" x14ac:dyDescent="0.2">
      <c r="C26" s="6" t="s">
        <v>20</v>
      </c>
      <c r="I26" s="10">
        <v>0</v>
      </c>
      <c r="J26" s="10">
        <v>0</v>
      </c>
    </row>
    <row r="27" spans="3:11" s="6" customFormat="1" ht="12" x14ac:dyDescent="0.2">
      <c r="C27" s="6" t="s">
        <v>21</v>
      </c>
      <c r="I27" s="10">
        <f>+[1]BAL.SEP!$F$21</f>
        <v>15500.000000000004</v>
      </c>
      <c r="J27" s="10">
        <v>0</v>
      </c>
    </row>
    <row r="28" spans="3:11" s="6" customFormat="1" ht="12" x14ac:dyDescent="0.2">
      <c r="C28" s="6" t="s">
        <v>22</v>
      </c>
      <c r="I28" s="10">
        <v>0</v>
      </c>
      <c r="J28" s="10">
        <v>0</v>
      </c>
    </row>
    <row r="29" spans="3:11" s="6" customFormat="1" ht="12" x14ac:dyDescent="0.2">
      <c r="C29" s="6" t="s">
        <v>23</v>
      </c>
      <c r="I29" s="10">
        <v>0</v>
      </c>
      <c r="J29" s="10">
        <v>0</v>
      </c>
    </row>
    <row r="30" spans="3:11" s="6" customFormat="1" ht="12" x14ac:dyDescent="0.2">
      <c r="C30" s="6" t="s">
        <v>24</v>
      </c>
      <c r="I30" s="10">
        <v>0</v>
      </c>
      <c r="J30" s="10">
        <v>0</v>
      </c>
    </row>
    <row r="31" spans="3:11" s="6" customFormat="1" ht="12" x14ac:dyDescent="0.2">
      <c r="C31" s="6" t="s">
        <v>25</v>
      </c>
      <c r="I31" s="10">
        <v>0</v>
      </c>
      <c r="J31" s="10">
        <v>0</v>
      </c>
    </row>
    <row r="32" spans="3:11" s="6" customFormat="1" ht="12" x14ac:dyDescent="0.2">
      <c r="C32" s="6" t="s">
        <v>26</v>
      </c>
      <c r="I32" s="10">
        <v>0</v>
      </c>
      <c r="J32" s="10">
        <v>0</v>
      </c>
    </row>
    <row r="33" spans="2:12" s="6" customFormat="1" ht="12" x14ac:dyDescent="0.2">
      <c r="C33" s="6" t="s">
        <v>27</v>
      </c>
      <c r="I33" s="10">
        <v>0</v>
      </c>
      <c r="J33" s="10">
        <v>0</v>
      </c>
    </row>
    <row r="34" spans="2:12" s="6" customFormat="1" ht="12" x14ac:dyDescent="0.2">
      <c r="C34" s="6" t="s">
        <v>28</v>
      </c>
      <c r="I34" s="10">
        <f>SUM(I19:I33)</f>
        <v>44431005.859999999</v>
      </c>
      <c r="J34" s="10">
        <f>SUM(J19:J33)</f>
        <v>24309664.65000001</v>
      </c>
    </row>
    <row r="35" spans="2:12" s="13" customFormat="1" ht="11.25" customHeight="1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</row>
    <row r="36" spans="2:12" s="13" customFormat="1" ht="11.25" x14ac:dyDescent="0.2"/>
    <row r="37" spans="2:12" s="13" customFormat="1" ht="11.25" x14ac:dyDescent="0.2"/>
    <row r="38" spans="2:12" s="6" customFormat="1" ht="12" x14ac:dyDescent="0.2">
      <c r="C38" s="6" t="s">
        <v>29</v>
      </c>
    </row>
    <row r="39" spans="2:12" s="6" customFormat="1" ht="12" x14ac:dyDescent="0.2"/>
    <row r="40" spans="2:12" s="6" customFormat="1" ht="12" x14ac:dyDescent="0.2">
      <c r="C40" s="6" t="s">
        <v>30</v>
      </c>
      <c r="I40" s="10">
        <f>+[1]BAL.SEP!$F$27</f>
        <v>4849795.87</v>
      </c>
      <c r="J40" s="10">
        <v>4849795.87</v>
      </c>
    </row>
    <row r="41" spans="2:12" s="6" customFormat="1" ht="12" x14ac:dyDescent="0.2">
      <c r="C41" s="6" t="s">
        <v>31</v>
      </c>
      <c r="I41" s="10">
        <f>+[1]BAL.SEP!$F$29</f>
        <v>22595733.550000001</v>
      </c>
      <c r="J41" s="10">
        <v>22595733.550000001</v>
      </c>
    </row>
    <row r="42" spans="2:12" s="6" customFormat="1" ht="12" x14ac:dyDescent="0.2">
      <c r="C42" s="6" t="s">
        <v>32</v>
      </c>
      <c r="I42" s="10">
        <f>+[1]BAL.SEP!$F$31</f>
        <v>2721343.8800000004</v>
      </c>
      <c r="J42" s="10">
        <v>2442643.2399999998</v>
      </c>
    </row>
    <row r="43" spans="2:12" s="6" customFormat="1" ht="12" x14ac:dyDescent="0.2">
      <c r="C43" s="6" t="s">
        <v>33</v>
      </c>
      <c r="I43" s="10">
        <f>+[1]BAL.SEP!$F$33</f>
        <v>7840927.7899999991</v>
      </c>
      <c r="J43" s="10">
        <v>7345156.3499999996</v>
      </c>
    </row>
    <row r="44" spans="2:12" s="6" customFormat="1" ht="12" x14ac:dyDescent="0.2">
      <c r="C44" s="6" t="s">
        <v>34</v>
      </c>
      <c r="I44" s="10">
        <f>+[1]BAL.SEP!$F$35</f>
        <v>23665904.620000001</v>
      </c>
      <c r="J44" s="10">
        <v>21838960.620000001</v>
      </c>
    </row>
    <row r="45" spans="2:12" s="6" customFormat="1" ht="12" x14ac:dyDescent="0.2">
      <c r="C45" s="6" t="s">
        <v>35</v>
      </c>
      <c r="I45" s="10">
        <f>+[1]BAL.SEP!$F$37</f>
        <v>3298625.39</v>
      </c>
      <c r="J45" s="10">
        <v>2340336.6400000001</v>
      </c>
    </row>
    <row r="46" spans="2:12" s="6" customFormat="1" ht="12" x14ac:dyDescent="0.2">
      <c r="C46" s="6" t="s">
        <v>36</v>
      </c>
      <c r="I46" s="10">
        <f>+[1]BAL.SEP!$F$39</f>
        <v>299488.62</v>
      </c>
      <c r="J46" s="10">
        <v>257287.82</v>
      </c>
    </row>
    <row r="47" spans="2:12" s="6" customFormat="1" ht="12" x14ac:dyDescent="0.2">
      <c r="C47" s="6" t="s">
        <v>37</v>
      </c>
      <c r="I47" s="10">
        <v>0</v>
      </c>
      <c r="J47" s="10">
        <v>0</v>
      </c>
    </row>
    <row r="48" spans="2:12" s="6" customFormat="1" ht="12" x14ac:dyDescent="0.2">
      <c r="C48" s="6" t="s">
        <v>38</v>
      </c>
      <c r="I48" s="10">
        <v>0</v>
      </c>
      <c r="J48" s="10">
        <v>0</v>
      </c>
    </row>
    <row r="49" spans="2:13" s="6" customFormat="1" ht="12" x14ac:dyDescent="0.2">
      <c r="C49" s="6" t="s">
        <v>39</v>
      </c>
      <c r="I49" s="10">
        <v>0</v>
      </c>
      <c r="J49" s="10">
        <v>0</v>
      </c>
    </row>
    <row r="50" spans="2:13" s="6" customFormat="1" ht="12" x14ac:dyDescent="0.2">
      <c r="C50" s="6" t="s">
        <v>40</v>
      </c>
      <c r="I50" s="10">
        <f>SUM(I40:I49)</f>
        <v>65271819.720000006</v>
      </c>
      <c r="J50" s="10">
        <f>SUM(J40:J49)</f>
        <v>61669914.089999996</v>
      </c>
      <c r="M50" s="24"/>
    </row>
    <row r="51" spans="2:13" s="13" customFormat="1" ht="11.25" customHeight="1" x14ac:dyDescent="0.2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</row>
    <row r="52" spans="2:13" s="13" customFormat="1" ht="11.25" x14ac:dyDescent="0.2"/>
    <row r="53" spans="2:13" s="13" customFormat="1" ht="11.25" x14ac:dyDescent="0.2"/>
    <row r="54" spans="2:13" s="6" customFormat="1" ht="12" x14ac:dyDescent="0.2">
      <c r="C54" s="6" t="s">
        <v>41</v>
      </c>
    </row>
    <row r="55" spans="2:13" s="6" customFormat="1" ht="12" x14ac:dyDescent="0.2"/>
    <row r="56" spans="2:13" s="6" customFormat="1" ht="12" x14ac:dyDescent="0.2">
      <c r="C56" s="6" t="s">
        <v>42</v>
      </c>
      <c r="I56" s="10">
        <v>0</v>
      </c>
      <c r="J56" s="10">
        <v>0</v>
      </c>
    </row>
    <row r="57" spans="2:13" s="6" customFormat="1" ht="12" x14ac:dyDescent="0.2">
      <c r="C57" s="6" t="s">
        <v>43</v>
      </c>
      <c r="I57" s="10">
        <v>0</v>
      </c>
      <c r="J57" s="10">
        <v>0</v>
      </c>
    </row>
    <row r="58" spans="2:13" s="6" customFormat="1" ht="12" x14ac:dyDescent="0.2">
      <c r="C58" s="6" t="s">
        <v>44</v>
      </c>
      <c r="I58" s="10">
        <v>0</v>
      </c>
      <c r="J58" s="10">
        <v>0</v>
      </c>
    </row>
    <row r="59" spans="2:13" s="13" customFormat="1" ht="11.25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</row>
    <row r="63" spans="2:13" s="14" customFormat="1" ht="12.75" x14ac:dyDescent="0.2"/>
    <row r="64" spans="2:13" ht="11.25" customHeight="1" x14ac:dyDescent="0.2">
      <c r="B64" s="15" t="s">
        <v>45</v>
      </c>
      <c r="C64" s="14"/>
      <c r="D64" s="14"/>
      <c r="E64" s="14"/>
      <c r="F64" s="14"/>
      <c r="G64" s="14"/>
      <c r="H64" s="14"/>
      <c r="I64" s="16">
        <f>+I34+I50</f>
        <v>109702825.58000001</v>
      </c>
      <c r="J64" s="16">
        <f>+J34+J50</f>
        <v>85979578.74000001</v>
      </c>
      <c r="K64" s="14"/>
      <c r="L64" s="8"/>
    </row>
    <row r="65" spans="2:14" x14ac:dyDescent="0.2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4" x14ac:dyDescent="0.2">
      <c r="I66" s="17"/>
    </row>
    <row r="67" spans="2:14" x14ac:dyDescent="0.2">
      <c r="I67" s="17"/>
    </row>
    <row r="69" spans="2:14" ht="56.25" customHeight="1" x14ac:dyDescent="0.2">
      <c r="B69" s="26" t="s">
        <v>46</v>
      </c>
      <c r="C69" s="26"/>
      <c r="D69" s="26"/>
      <c r="E69" s="26"/>
      <c r="F69" s="26"/>
      <c r="G69" s="26"/>
      <c r="H69" s="26"/>
      <c r="I69" s="26"/>
      <c r="J69" s="26"/>
      <c r="K69" s="26"/>
    </row>
    <row r="70" spans="2:14" s="1" customFormat="1" ht="15" customHeight="1" x14ac:dyDescent="0.2">
      <c r="C70" s="27" t="s">
        <v>0</v>
      </c>
      <c r="D70" s="27"/>
      <c r="E70" s="27"/>
      <c r="F70" s="27"/>
      <c r="G70" s="27"/>
      <c r="H70" s="27"/>
      <c r="I70" s="27"/>
      <c r="J70" s="27"/>
      <c r="K70" s="27"/>
      <c r="L70" s="2"/>
    </row>
    <row r="71" spans="2:14" s="1" customFormat="1" ht="15" x14ac:dyDescent="0.2"/>
    <row r="72" spans="2:14" s="1" customFormat="1" ht="15" x14ac:dyDescent="0.2">
      <c r="B72" s="1" t="s">
        <v>1</v>
      </c>
      <c r="D72" s="1" t="s">
        <v>2</v>
      </c>
      <c r="I72" s="1" t="s">
        <v>3</v>
      </c>
      <c r="J72" s="1" t="s">
        <v>4</v>
      </c>
    </row>
    <row r="73" spans="2:14" s="1" customFormat="1" ht="15" x14ac:dyDescent="0.2">
      <c r="B73" s="1" t="s">
        <v>5</v>
      </c>
      <c r="D73" s="1" t="s">
        <v>6</v>
      </c>
      <c r="I73" s="1" t="s">
        <v>7</v>
      </c>
      <c r="J73" s="1" t="s">
        <v>8</v>
      </c>
    </row>
    <row r="74" spans="2:14" s="1" customFormat="1" ht="15" x14ac:dyDescent="0.2"/>
    <row r="75" spans="2:14" s="1" customFormat="1" ht="15" x14ac:dyDescent="0.2">
      <c r="J75" s="3" t="s">
        <v>9</v>
      </c>
      <c r="K75" s="1">
        <v>2</v>
      </c>
    </row>
    <row r="76" spans="2:14" s="1" customFormat="1" ht="15" x14ac:dyDescent="0.2"/>
    <row r="78" spans="2:14" s="5" customFormat="1" ht="16.5" customHeight="1" x14ac:dyDescent="0.3">
      <c r="B78" s="28" t="s">
        <v>75</v>
      </c>
      <c r="C78" s="28"/>
      <c r="D78" s="28"/>
      <c r="E78" s="28"/>
      <c r="F78" s="28"/>
      <c r="G78" s="28"/>
      <c r="H78" s="28"/>
      <c r="I78" s="28"/>
      <c r="J78" s="28"/>
      <c r="K78" s="28"/>
      <c r="L78" s="4"/>
      <c r="N78" s="9"/>
    </row>
    <row r="81" spans="2:11" s="1" customFormat="1" ht="15" x14ac:dyDescent="0.2">
      <c r="D81" s="1" t="s">
        <v>47</v>
      </c>
      <c r="I81" s="6">
        <v>2018</v>
      </c>
      <c r="J81" s="6">
        <v>2017</v>
      </c>
    </row>
    <row r="82" spans="2:11" x14ac:dyDescent="0.2">
      <c r="B82" s="7"/>
      <c r="C82" s="7"/>
      <c r="D82" s="7"/>
      <c r="E82" s="7"/>
      <c r="F82" s="7"/>
      <c r="G82" s="7"/>
      <c r="H82" s="7"/>
      <c r="I82" s="7"/>
      <c r="J82" s="7"/>
      <c r="K82" s="7"/>
    </row>
    <row r="84" spans="2:11" s="6" customFormat="1" x14ac:dyDescent="0.2">
      <c r="C84" s="6" t="s">
        <v>48</v>
      </c>
      <c r="J84" s="9"/>
    </row>
    <row r="85" spans="2:11" s="6" customFormat="1" ht="7.5" customHeight="1" x14ac:dyDescent="0.2"/>
    <row r="86" spans="2:11" s="6" customFormat="1" ht="11.25" customHeight="1" x14ac:dyDescent="0.2">
      <c r="C86" s="6" t="s">
        <v>49</v>
      </c>
      <c r="I86" s="10">
        <f>-[1]BAL.SEP!$F$43</f>
        <v>347044.37999999989</v>
      </c>
      <c r="J86" s="10">
        <v>1369188.9000000011</v>
      </c>
    </row>
    <row r="87" spans="2:11" s="6" customFormat="1" ht="11.25" customHeight="1" x14ac:dyDescent="0.2">
      <c r="C87" s="6" t="s">
        <v>50</v>
      </c>
      <c r="I87" s="10">
        <f>-[1]BAL.SEP!$F$45</f>
        <v>286359.28000000009</v>
      </c>
      <c r="J87" s="10">
        <v>1694393.19</v>
      </c>
    </row>
    <row r="88" spans="2:11" s="6" customFormat="1" ht="11.25" customHeight="1" x14ac:dyDescent="0.2">
      <c r="C88" s="6" t="s">
        <v>51</v>
      </c>
      <c r="I88" s="10">
        <v>0</v>
      </c>
      <c r="J88" s="10">
        <v>0</v>
      </c>
    </row>
    <row r="89" spans="2:11" s="6" customFormat="1" ht="11.25" customHeight="1" x14ac:dyDescent="0.2">
      <c r="C89" s="6" t="s">
        <v>52</v>
      </c>
      <c r="I89" s="10">
        <f>-[1]BAL.SEP!$F$47</f>
        <v>2205623.6799999992</v>
      </c>
      <c r="J89" s="10">
        <v>348299.09000000049</v>
      </c>
    </row>
    <row r="90" spans="2:11" s="6" customFormat="1" ht="11.25" customHeight="1" x14ac:dyDescent="0.2">
      <c r="C90" s="6" t="s">
        <v>53</v>
      </c>
      <c r="I90" s="10">
        <v>0</v>
      </c>
      <c r="J90" s="10">
        <v>0</v>
      </c>
    </row>
    <row r="91" spans="2:11" s="6" customFormat="1" ht="11.25" customHeight="1" x14ac:dyDescent="0.2">
      <c r="C91" s="6" t="s">
        <v>54</v>
      </c>
      <c r="I91" s="10">
        <v>0</v>
      </c>
      <c r="J91" s="10">
        <v>0</v>
      </c>
    </row>
    <row r="92" spans="2:11" s="6" customFormat="1" ht="11.25" customHeight="1" x14ac:dyDescent="0.2">
      <c r="C92" s="6" t="s">
        <v>55</v>
      </c>
      <c r="I92" s="10">
        <v>0</v>
      </c>
      <c r="J92" s="10">
        <v>0</v>
      </c>
    </row>
    <row r="93" spans="2:11" s="6" customFormat="1" ht="11.25" customHeight="1" x14ac:dyDescent="0.2">
      <c r="C93" s="6" t="s">
        <v>56</v>
      </c>
      <c r="I93" s="10">
        <f>-[1]BAL.SEP!$F$51</f>
        <v>0</v>
      </c>
      <c r="J93" s="10">
        <v>159130.68999999992</v>
      </c>
    </row>
    <row r="94" spans="2:11" s="6" customFormat="1" ht="11.25" customHeight="1" x14ac:dyDescent="0.2">
      <c r="C94" s="6" t="s">
        <v>57</v>
      </c>
      <c r="I94" s="10">
        <v>0</v>
      </c>
      <c r="J94" s="10">
        <v>0</v>
      </c>
    </row>
    <row r="95" spans="2:11" s="6" customFormat="1" ht="11.25" customHeight="1" x14ac:dyDescent="0.2">
      <c r="C95" s="6" t="s">
        <v>58</v>
      </c>
      <c r="I95" s="10">
        <v>0</v>
      </c>
      <c r="J95" s="10">
        <v>0</v>
      </c>
    </row>
    <row r="96" spans="2:11" s="6" customFormat="1" ht="11.25" customHeight="1" x14ac:dyDescent="0.2">
      <c r="C96" s="6" t="s">
        <v>59</v>
      </c>
      <c r="I96" s="10">
        <v>0</v>
      </c>
      <c r="J96" s="10">
        <v>0</v>
      </c>
    </row>
    <row r="97" spans="1:11" s="6" customFormat="1" ht="11.25" customHeight="1" x14ac:dyDescent="0.2">
      <c r="C97" s="6" t="s">
        <v>60</v>
      </c>
      <c r="I97" s="10">
        <f>SUM(I86:I96)</f>
        <v>2839027.3399999989</v>
      </c>
      <c r="J97" s="10">
        <f>SUM(J86:J96)</f>
        <v>3571011.870000001</v>
      </c>
    </row>
    <row r="98" spans="1:11" ht="8.25" customHeight="1" x14ac:dyDescent="0.2">
      <c r="A98" s="13"/>
      <c r="B98" s="11"/>
      <c r="C98" s="11"/>
      <c r="D98" s="11"/>
      <c r="E98" s="11"/>
      <c r="F98" s="11"/>
      <c r="G98" s="11"/>
      <c r="H98" s="11"/>
      <c r="I98" s="18"/>
      <c r="J98" s="18"/>
      <c r="K98" s="11"/>
    </row>
    <row r="99" spans="1:11" x14ac:dyDescent="0.2">
      <c r="A99" s="13"/>
      <c r="B99" s="13"/>
      <c r="C99" s="13"/>
      <c r="D99" s="13"/>
      <c r="E99" s="13"/>
      <c r="F99" s="13"/>
      <c r="G99" s="13"/>
      <c r="H99" s="13"/>
      <c r="I99" s="19"/>
      <c r="J99" s="19"/>
      <c r="K99" s="13"/>
    </row>
    <row r="100" spans="1:11" ht="20.2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9"/>
      <c r="J100" s="19"/>
      <c r="K100" s="13"/>
    </row>
    <row r="101" spans="1:11" s="6" customFormat="1" ht="12" x14ac:dyDescent="0.2">
      <c r="C101" s="6" t="s">
        <v>61</v>
      </c>
      <c r="I101" s="10"/>
      <c r="J101" s="10"/>
    </row>
    <row r="102" spans="1:11" s="6" customFormat="1" ht="12" x14ac:dyDescent="0.2">
      <c r="I102" s="10"/>
      <c r="J102" s="10"/>
    </row>
    <row r="103" spans="1:11" s="6" customFormat="1" ht="11.25" customHeight="1" x14ac:dyDescent="0.2">
      <c r="C103" s="6" t="s">
        <v>62</v>
      </c>
      <c r="I103" s="10">
        <f>-[1]BAL.SEP!$F$59</f>
        <v>65271819.720000006</v>
      </c>
      <c r="J103" s="10">
        <v>61669914.090000004</v>
      </c>
    </row>
    <row r="104" spans="1:11" s="6" customFormat="1" ht="11.25" customHeight="1" x14ac:dyDescent="0.2">
      <c r="C104" s="6" t="s">
        <v>63</v>
      </c>
      <c r="I104" s="10">
        <v>0</v>
      </c>
      <c r="J104" s="10">
        <v>0</v>
      </c>
    </row>
    <row r="105" spans="1:11" s="6" customFormat="1" ht="11.25" customHeight="1" x14ac:dyDescent="0.2">
      <c r="C105" s="6" t="s">
        <v>64</v>
      </c>
      <c r="I105" s="10">
        <v>0</v>
      </c>
      <c r="J105" s="10">
        <v>0</v>
      </c>
    </row>
    <row r="106" spans="1:11" s="6" customFormat="1" ht="11.25" customHeight="1" x14ac:dyDescent="0.2">
      <c r="C106" s="6" t="s">
        <v>63</v>
      </c>
      <c r="I106" s="10">
        <v>0</v>
      </c>
      <c r="J106" s="10">
        <v>0</v>
      </c>
    </row>
    <row r="107" spans="1:11" s="6" customFormat="1" ht="11.25" customHeight="1" x14ac:dyDescent="0.2">
      <c r="C107" s="6" t="s">
        <v>63</v>
      </c>
      <c r="I107" s="10">
        <f>-[1]BAL.SEP!$F$61</f>
        <v>5833626.0200000033</v>
      </c>
      <c r="J107" s="10">
        <v>314188.75999999885</v>
      </c>
    </row>
    <row r="108" spans="1:11" s="6" customFormat="1" ht="11.25" customHeight="1" x14ac:dyDescent="0.2">
      <c r="C108" s="6" t="s">
        <v>65</v>
      </c>
      <c r="I108" s="10">
        <f>+[2]SEP!$G$166</f>
        <v>35758352.49999997</v>
      </c>
      <c r="J108" s="10">
        <v>20424464.019999981</v>
      </c>
    </row>
    <row r="109" spans="1:11" s="6" customFormat="1" ht="11.25" customHeight="1" x14ac:dyDescent="0.2">
      <c r="C109" s="6" t="s">
        <v>66</v>
      </c>
      <c r="I109" s="10">
        <f>SUM(I103:I108)</f>
        <v>106863798.23999998</v>
      </c>
      <c r="J109" s="10">
        <f>SUM(J103:J108)</f>
        <v>82408566.869999975</v>
      </c>
    </row>
    <row r="110" spans="1:11" ht="9" customHeight="1" x14ac:dyDescent="0.2">
      <c r="A110" s="13"/>
      <c r="B110" s="11"/>
      <c r="C110" s="11"/>
      <c r="D110" s="11"/>
      <c r="E110" s="11"/>
      <c r="F110" s="11"/>
      <c r="G110" s="11"/>
      <c r="H110" s="11"/>
      <c r="I110" s="18"/>
      <c r="J110" s="18"/>
      <c r="K110" s="11"/>
    </row>
    <row r="111" spans="1:11" x14ac:dyDescent="0.2">
      <c r="A111" s="13"/>
      <c r="B111" s="13"/>
      <c r="C111" s="13"/>
      <c r="D111" s="13"/>
      <c r="E111" s="13"/>
      <c r="F111" s="13"/>
      <c r="G111" s="13"/>
      <c r="H111" s="13"/>
      <c r="I111" s="19"/>
      <c r="J111" s="19"/>
      <c r="K111" s="13"/>
    </row>
    <row r="112" spans="1:11" x14ac:dyDescent="0.2">
      <c r="A112" s="13"/>
      <c r="B112" s="13"/>
      <c r="C112" s="13"/>
      <c r="D112" s="13"/>
      <c r="E112" s="13"/>
      <c r="F112" s="13"/>
      <c r="G112" s="13"/>
      <c r="H112" s="13"/>
      <c r="I112" s="19"/>
      <c r="J112" s="19"/>
      <c r="K112" s="13"/>
    </row>
    <row r="113" spans="1:11" x14ac:dyDescent="0.2">
      <c r="A113" s="13"/>
      <c r="B113" s="13"/>
      <c r="C113" s="13"/>
      <c r="D113" s="13"/>
      <c r="E113" s="13"/>
      <c r="F113" s="13"/>
      <c r="G113" s="13"/>
      <c r="H113" s="13"/>
      <c r="I113" s="19"/>
      <c r="J113" s="19"/>
      <c r="K113" s="13"/>
    </row>
    <row r="114" spans="1:11" x14ac:dyDescent="0.2">
      <c r="A114" s="13"/>
      <c r="B114" s="13"/>
      <c r="C114" s="13"/>
      <c r="D114" s="13"/>
      <c r="E114" s="13"/>
      <c r="F114" s="13"/>
      <c r="G114" s="13"/>
      <c r="H114" s="13"/>
      <c r="I114" s="19"/>
      <c r="J114" s="19"/>
      <c r="K114" s="13"/>
    </row>
    <row r="115" spans="1:11" s="14" customFormat="1" ht="12.75" x14ac:dyDescent="0.2">
      <c r="B115" s="15" t="s">
        <v>67</v>
      </c>
      <c r="I115" s="16">
        <f>+I97+I109</f>
        <v>109702825.57999998</v>
      </c>
      <c r="J115" s="16">
        <f>+J97+J109</f>
        <v>85979578.73999998</v>
      </c>
    </row>
    <row r="116" spans="1:11" x14ac:dyDescent="0.2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7"/>
      <c r="K117" s="13"/>
    </row>
    <row r="118" spans="1:1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s="6" customFormat="1" ht="12" x14ac:dyDescent="0.2">
      <c r="D121" s="25" t="s">
        <v>68</v>
      </c>
      <c r="E121" s="25"/>
      <c r="F121" s="25"/>
      <c r="H121" s="25" t="s">
        <v>69</v>
      </c>
      <c r="I121" s="25"/>
      <c r="J121" s="20"/>
    </row>
    <row r="122" spans="1:11" s="6" customFormat="1" ht="12" x14ac:dyDescent="0.2">
      <c r="D122" s="21"/>
      <c r="E122" s="21"/>
      <c r="F122" s="21"/>
      <c r="H122" s="21"/>
      <c r="I122" s="21"/>
      <c r="J122" s="21"/>
    </row>
    <row r="123" spans="1:11" s="6" customFormat="1" ht="12" x14ac:dyDescent="0.2"/>
    <row r="124" spans="1:11" s="6" customFormat="1" ht="12" x14ac:dyDescent="0.2">
      <c r="D124" s="22"/>
      <c r="E124" s="22"/>
      <c r="F124" s="22"/>
      <c r="H124" s="22"/>
      <c r="I124" s="22"/>
    </row>
    <row r="125" spans="1:11" s="6" customFormat="1" ht="12" x14ac:dyDescent="0.2">
      <c r="D125" s="6" t="s">
        <v>70</v>
      </c>
      <c r="H125" s="6" t="s">
        <v>71</v>
      </c>
    </row>
    <row r="126" spans="1:11" s="6" customFormat="1" ht="12" x14ac:dyDescent="0.2"/>
    <row r="127" spans="1:11" s="6" customFormat="1" ht="12" x14ac:dyDescent="0.2"/>
    <row r="128" spans="1:11" s="6" customFormat="1" ht="12" x14ac:dyDescent="0.2"/>
    <row r="129" spans="2:11" s="6" customFormat="1" ht="12" x14ac:dyDescent="0.2"/>
    <row r="130" spans="2:11" s="6" customFormat="1" ht="12" x14ac:dyDescent="0.2">
      <c r="F130" s="25" t="s">
        <v>72</v>
      </c>
      <c r="G130" s="25"/>
      <c r="H130" s="25"/>
    </row>
    <row r="131" spans="2:11" s="6" customFormat="1" ht="12" x14ac:dyDescent="0.2"/>
    <row r="132" spans="2:11" s="6" customFormat="1" ht="12" x14ac:dyDescent="0.2">
      <c r="F132" s="22"/>
      <c r="G132" s="22"/>
      <c r="H132" s="22"/>
    </row>
    <row r="133" spans="2:11" s="6" customFormat="1" ht="12" x14ac:dyDescent="0.2">
      <c r="F133" s="6" t="s">
        <v>73</v>
      </c>
    </row>
    <row r="134" spans="2:11" s="6" customFormat="1" ht="12" x14ac:dyDescent="0.2"/>
    <row r="135" spans="2:11" s="6" customFormat="1" ht="12" x14ac:dyDescent="0.2"/>
    <row r="136" spans="2:11" s="6" customFormat="1" ht="12" x14ac:dyDescent="0.2"/>
    <row r="138" spans="2:11" ht="56.25" customHeight="1" x14ac:dyDescent="0.2">
      <c r="B138" s="26" t="s">
        <v>46</v>
      </c>
      <c r="C138" s="26"/>
      <c r="D138" s="26"/>
      <c r="E138" s="26"/>
      <c r="F138" s="26"/>
      <c r="G138" s="26"/>
      <c r="H138" s="26"/>
      <c r="I138" s="26"/>
      <c r="J138" s="26"/>
      <c r="K138" s="26"/>
    </row>
  </sheetData>
  <mergeCells count="9">
    <mergeCell ref="F130:H130"/>
    <mergeCell ref="B138:K138"/>
    <mergeCell ref="C2:K2"/>
    <mergeCell ref="B10:K10"/>
    <mergeCell ref="B69:K69"/>
    <mergeCell ref="C70:K70"/>
    <mergeCell ref="B78:K78"/>
    <mergeCell ref="D121:F121"/>
    <mergeCell ref="H121:I121"/>
  </mergeCells>
  <pageMargins left="0.19685039370078741" right="0.19685039370078741" top="0" bottom="0" header="0.15748031496062992" footer="0.15748031496062992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</vt:lpstr>
      <vt:lpstr>AGO</vt:lpstr>
      <vt:lpstr>SEP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2018-10-05T22:37:30Z</dcterms:created>
  <dcterms:modified xsi:type="dcterms:W3CDTF">2018-10-09T01:37:02Z</dcterms:modified>
</cp:coreProperties>
</file>